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trucciones" sheetId="1" r:id="rId1"/>
    <sheet name="Respuestas" sheetId="2" r:id="rId2"/>
    <sheet name="Resumen" sheetId="3" r:id="rId3"/>
    <sheet name="Tablas" sheetId="4" state="hidden" r:id="rId4"/>
  </sheets>
  <calcPr calcId="191029" fullCalcOnLoad="1"/>
</workbook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b/>
      <sz val="13"/>
      <color rgb="FF701B37"/>
      <name val="Arial"/>
    </font>
    <font>
      <i/>
      <sz val="9"/>
      <color rgb="FF475569"/>
      <name val="Arial"/>
    </font>
  </fonts>
  <fills count="5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  <fill>
      <patternFill patternType="solid">
        <fgColor rgb="FFFEF9C3"/>
        <bgColor indexed="64"/>
      </patternFill>
    </fill>
    <fill>
      <patternFill patternType="solid">
        <fgColor rgb="FFF1F5F9"/>
        <bgColor indexed="64"/>
      </patternFill>
    </fill>
  </fills>
  <borders count="2">
    <border/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 vertical="top"/>
    </xf>
    <xf numFmtId="0" fontId="0" fillId="3" borderId="1" xfId="0" applyFill="1" applyBorder="1" applyProtection="1">
      <protection locked="0"/>
    </xf>
    <xf numFmtId="0" fontId="0" fillId="4" borderId="1" xfId="0" applyFill="1" applyBorder="1"/>
    <xf numFmtId="0" fontId="2" fillId="0" borderId="0" xfId="0" applyFont="1"/>
    <xf numFmtId="0" fontId="3" fillId="0" borderId="0" xfId="0" applyFont="1" applyAlignment="1">
      <alignment wrapText="1" vertical="top"/>
    </xf>
    <xf numFmtId="0" fontId="1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2"/>
  <cols>
    <col min="1" max="1" width="140" customWidth="1"/>
  </cols>
  <sheetData>
    <row r="1">
      <c r="A1" s="4" t="inlineStr">
        <is>
          <t xml:space="preserve">Libro de calificación de la Guía de Referencia II de la NOM-035-STPS-2018</t>
        </is>
      </c>
    </row>
    <row r="2">
      <c r="A2" s="0" t="inlineStr">
        <is>
          <t xml:space="preserve">Formato de referencia elaborado por Calcu.mx — no sustituye asesoría profesional. Gratuito; úselo y cópielo libremente.</t>
        </is>
      </c>
    </row>
    <row r="3">
      <c r="A3" s="0"/>
    </row>
    <row r="4">
      <c r="A4" s="0" t="inlineStr">
        <is>
          <t xml:space="preserve">1. En la hoja «Respuestas», capture un cuestionario por fila, a partir de la fila 5. Use un folio, nunca el nombre: la norma pide resguardar la confidencialidad.</t>
        </is>
      </c>
    </row>
    <row r="5">
      <c r="A5" s="0" t="inlineStr">
        <is>
          <t xml:space="preserve">2. Conteste las dos preguntas filtro (Sí / No). Con «No», los reactivos de esa sección se dejan en blanco y valen 0.</t>
        </is>
      </c>
    </row>
    <row r="6">
      <c r="A6" s="0" t="inlineStr">
        <is>
          <t xml:space="preserve">3. Elija cada respuesta de la lista: Siempre, Casi siempre, Algunas veces, Casi nunca o Nunca. Escriba exactamente así si pega datos de otro sistema.</t>
        </is>
      </c>
    </row>
    <row r="7">
      <c r="A7" s="0" t="inlineStr">
        <is>
          <t xml:space="preserve">4. El valor de cada respuesta, la suma por dominio, por categoría y la calificación final se calculan solos con las tablas oficiales, que están en una hoja oculta.</t>
        </is>
      </c>
    </row>
    <row r="8">
      <c r="A8" s="0" t="inlineStr">
        <is>
          <t xml:space="preserve">5. La columna «Reactivos sin contestar» debe dar 0 en cada fila antes de usar el resultado.</t>
        </is>
      </c>
    </row>
    <row r="9">
      <c r="A9" s="0" t="inlineStr">
        <is>
          <t xml:space="preserve">6. La hoja «Resumen» cuenta cuántos cuestionarios caen en cada nivel. Ése es el resultado que se informa (numeral 5.7, inciso e) y se registra (numeral 5.8).</t>
        </is>
      </c>
    </row>
    <row r="10">
      <c r="A10" s="0" t="inlineStr">
        <is>
          <t xml:space="preserve">7. Filas disponibles: 60. La Guía II se aplica a todos los trabajadores de centros de 16 a 50.</t>
        </is>
      </c>
    </row>
    <row r="11">
      <c r="A11" s="0"/>
    </row>
    <row r="12">
      <c r="A12" s="0" t="inlineStr">
        <is>
          <t xml:space="preserve">Fuente: Guía de Referencia II, NOM-035-STPS-2018, Diario Oficial de la Federación, 23 de octubre de 2018.</t>
        </is>
      </c>
    </row>
    <row r="13">
      <c r="A13" s="0"/>
    </row>
    <row r="14">
      <c r="A14" s="0" t="inlineStr">
        <is>
          <t xml:space="preserve">Reactivos (texto literal de la guía):</t>
        </is>
      </c>
    </row>
    <row r="15">
      <c r="A15" s="1" t="inlineStr">
        <is>
          <t xml:space="preserve">Para responder las preguntas siguientes considere las condiciones de su centro de trabajo, así como la cantidad y ritmo de trabajo.</t>
        </is>
      </c>
    </row>
    <row r="16">
      <c r="A16" s="0" t="inlineStr">
        <is>
          <t xml:space="preserve">1. Mi trabajo me exige hacer mucho esfuerzo físico</t>
        </is>
      </c>
    </row>
    <row r="17">
      <c r="A17" s="0" t="inlineStr">
        <is>
          <t xml:space="preserve">2. Me preocupa sufrir un accidente en mi trabajo</t>
        </is>
      </c>
    </row>
    <row r="18">
      <c r="A18" s="0" t="inlineStr">
        <is>
          <t xml:space="preserve">3. Considero que las actividades que realizo son peligrosas</t>
        </is>
      </c>
    </row>
    <row r="19">
      <c r="A19" s="0" t="inlineStr">
        <is>
          <t xml:space="preserve">4. Por la cantidad de trabajo que tengo debo quedarme tiempo adicional a mi turno</t>
        </is>
      </c>
    </row>
    <row r="20">
      <c r="A20" s="0" t="inlineStr">
        <is>
          <t xml:space="preserve">5. Por la cantidad de trabajo que tengo debo trabajar sin parar</t>
        </is>
      </c>
    </row>
    <row r="21">
      <c r="A21" s="0" t="inlineStr">
        <is>
          <t xml:space="preserve">6. Considero que es necesario mantener un ritmo de trabajo acelerado</t>
        </is>
      </c>
    </row>
    <row r="22">
      <c r="A22" s="0" t="inlineStr">
        <is>
          <t xml:space="preserve">7. Mi trabajo exige que esté muy concentrado</t>
        </is>
      </c>
    </row>
    <row r="23">
      <c r="A23" s="0" t="inlineStr">
        <is>
          <t xml:space="preserve">8. Mi trabajo requiere que memorice mucha información</t>
        </is>
      </c>
    </row>
    <row r="24">
      <c r="A24" s="0" t="inlineStr">
        <is>
          <t xml:space="preserve">9. Mi trabajo exige que atienda varios asuntos al mismo tiempo</t>
        </is>
      </c>
    </row>
    <row r="25">
      <c r="A25" s="1" t="inlineStr">
        <is>
          <t xml:space="preserve">Las preguntas siguientes están relacionadas con las actividades que realiza en su trabajo y las responsabilidades que tiene.</t>
        </is>
      </c>
    </row>
    <row r="26">
      <c r="A26" s="0" t="inlineStr">
        <is>
          <t xml:space="preserve">10. En mi trabajo soy responsable de cosas de mucho valor</t>
        </is>
      </c>
    </row>
    <row r="27">
      <c r="A27" s="0" t="inlineStr">
        <is>
          <t xml:space="preserve">11. Respondo ante mi jefe por los resultados de toda mi área de trabajo</t>
        </is>
      </c>
    </row>
    <row r="28">
      <c r="A28" s="0" t="inlineStr">
        <is>
          <t xml:space="preserve">12. En mi trabajo me dan órdenes contradictorias</t>
        </is>
      </c>
    </row>
    <row r="29">
      <c r="A29" s="0" t="inlineStr">
        <is>
          <t xml:space="preserve">13. Considero que en mi trabajo me piden hacer cosas innecesarias</t>
        </is>
      </c>
    </row>
    <row r="30">
      <c r="A30" s="1" t="inlineStr">
        <is>
          <t xml:space="preserve">Las preguntas siguientes están relacionadas con el tiempo destinado a su trabajo y sus responsabilidades familiares.</t>
        </is>
      </c>
    </row>
    <row r="31">
      <c r="A31" s="0" t="inlineStr">
        <is>
          <t xml:space="preserve">14. Trabajo horas extras más de tres veces a la semana</t>
        </is>
      </c>
    </row>
    <row r="32">
      <c r="A32" s="0" t="inlineStr">
        <is>
          <t xml:space="preserve">15. Mi trabajo me exige laborar en días de descanso, festivos o fines de semana</t>
        </is>
      </c>
    </row>
    <row r="33">
      <c r="A33" s="0" t="inlineStr">
        <is>
          <t xml:space="preserve">16. Considero que el tiempo en el trabajo es mucho y perjudica mis actividades familiares o personales</t>
        </is>
      </c>
    </row>
    <row r="34">
      <c r="A34" s="0" t="inlineStr">
        <is>
          <t xml:space="preserve">17. Pienso en las actividades familiares o personales cuando estoy en mi trabajo</t>
        </is>
      </c>
    </row>
    <row r="35">
      <c r="A35" s="1" t="inlineStr">
        <is>
          <t xml:space="preserve">Las preguntas siguientes están relacionadas con las decisiones que puede tomar en su trabajo.</t>
        </is>
      </c>
    </row>
    <row r="36">
      <c r="A36" s="0" t="inlineStr">
        <is>
          <t xml:space="preserve">18. Mi trabajo permite que desarrolle nuevas habilidades</t>
        </is>
      </c>
    </row>
    <row r="37">
      <c r="A37" s="0" t="inlineStr">
        <is>
          <t xml:space="preserve">19. En mi trabajo puedo aspirar a un mejor puesto</t>
        </is>
      </c>
    </row>
    <row r="38">
      <c r="A38" s="0" t="inlineStr">
        <is>
          <t xml:space="preserve">20. Durante mi jornada de trabajo puedo tomar pausas cuando las necesito</t>
        </is>
      </c>
    </row>
    <row r="39">
      <c r="A39" s="0" t="inlineStr">
        <is>
          <t xml:space="preserve">21. Puedo decidir la velocidad a la que realizo mis actividades en mi trabajo</t>
        </is>
      </c>
    </row>
    <row r="40">
      <c r="A40" s="0" t="inlineStr">
        <is>
          <t xml:space="preserve">22. Puedo cambiar el orden de las actividades que realizo en mi trabajo</t>
        </is>
      </c>
    </row>
    <row r="41">
      <c r="A41" s="1" t="inlineStr">
        <is>
          <t xml:space="preserve">Las preguntas siguientes están relacionadas con la capacitación e información que recibe sobre su trabajo.</t>
        </is>
      </c>
    </row>
    <row r="42">
      <c r="A42" s="0" t="inlineStr">
        <is>
          <t xml:space="preserve">23. Me informan con claridad cuáles son mis funciones</t>
        </is>
      </c>
    </row>
    <row r="43">
      <c r="A43" s="0" t="inlineStr">
        <is>
          <t xml:space="preserve">24. Me explican claramente los resultados que debo obtener en mi trabajo</t>
        </is>
      </c>
    </row>
    <row r="44">
      <c r="A44" s="0" t="inlineStr">
        <is>
          <t xml:space="preserve">25. Me informan con quién puedo resolver problemas o asuntos de trabajo</t>
        </is>
      </c>
    </row>
    <row r="45">
      <c r="A45" s="0" t="inlineStr">
        <is>
          <t xml:space="preserve">26. Me permiten asistir a capacitaciones relacionadas con mi trabajo</t>
        </is>
      </c>
    </row>
    <row r="46">
      <c r="A46" s="0" t="inlineStr">
        <is>
          <t xml:space="preserve">27. Recibo capacitación útil para hacer mi trabajo</t>
        </is>
      </c>
    </row>
    <row r="47">
      <c r="A47" s="1" t="inlineStr">
        <is>
          <t xml:space="preserve">Las preguntas siguientes se refieren a las relaciones con sus compañeros de trabajo y su jefe.</t>
        </is>
      </c>
    </row>
    <row r="48">
      <c r="A48" s="0" t="inlineStr">
        <is>
          <t xml:space="preserve">28. Mi jefe tiene en cuenta mis puntos de vista y opiniones</t>
        </is>
      </c>
    </row>
    <row r="49">
      <c r="A49" s="0" t="inlineStr">
        <is>
          <t xml:space="preserve">29. Mi jefe ayuda a solucionar los problemas que se presentan en el trabajo</t>
        </is>
      </c>
    </row>
    <row r="50">
      <c r="A50" s="0" t="inlineStr">
        <is>
          <t xml:space="preserve">30. Puedo confiar en mis compañeros de trabajo</t>
        </is>
      </c>
    </row>
    <row r="51">
      <c r="A51" s="0" t="inlineStr">
        <is>
          <t xml:space="preserve">31. Cuando tenemos que realizar trabajo de equipo los compañeros colaboran</t>
        </is>
      </c>
    </row>
    <row r="52">
      <c r="A52" s="0" t="inlineStr">
        <is>
          <t xml:space="preserve">32. Mis compañeros de trabajo me ayudan cuando tengo dificultades</t>
        </is>
      </c>
    </row>
    <row r="53">
      <c r="A53" s="0" t="inlineStr">
        <is>
          <t xml:space="preserve">33. En mi trabajo puedo expresarme libremente sin interrupciones</t>
        </is>
      </c>
    </row>
    <row r="54">
      <c r="A54" s="0" t="inlineStr">
        <is>
          <t xml:space="preserve">34. Recibo críticas constantes a mi persona y/o trabajo</t>
        </is>
      </c>
    </row>
    <row r="55">
      <c r="A55" s="0" t="inlineStr">
        <is>
          <t xml:space="preserve">35. Recibo burlas, calumnias, difamaciones, humillaciones o ridiculizaciones</t>
        </is>
      </c>
    </row>
    <row r="56">
      <c r="A56" s="0" t="inlineStr">
        <is>
          <t xml:space="preserve">36. Se ignora mi presencia o se me excluye de las reuniones de trabajo y en la toma de decisiones</t>
        </is>
      </c>
    </row>
    <row r="57">
      <c r="A57" s="0" t="inlineStr">
        <is>
          <t xml:space="preserve">37. Se manipulan las situaciones de trabajo para hacerme parecer un mal trabajador</t>
        </is>
      </c>
    </row>
    <row r="58">
      <c r="A58" s="0" t="inlineStr">
        <is>
          <t xml:space="preserve">38. Se ignoran mis éxitos laborales y se atribuyen a otros trabajadores</t>
        </is>
      </c>
    </row>
    <row r="59">
      <c r="A59" s="0" t="inlineStr">
        <is>
          <t xml:space="preserve">39. Me bloquean o impiden las oportunidades que tengo para obtener ascenso o mejora en mi trabajo</t>
        </is>
      </c>
    </row>
    <row r="60">
      <c r="A60" s="0" t="inlineStr">
        <is>
          <t xml:space="preserve">40. He presenciado actos de violencia en mi centro de trabajo</t>
        </is>
      </c>
    </row>
    <row r="61">
      <c r="A61" s="1" t="inlineStr">
        <is>
          <t xml:space="preserve">Las preguntas siguientes están relacionadas con la atención a clientes y usuarios.</t>
        </is>
      </c>
    </row>
    <row r="62">
      <c r="A62" s="5" t="inlineStr">
        <is>
          <t xml:space="preserve">En mi trabajo debo brindar servicio a clientes o usuarios: Sí / No. Si su respuesta fue "SÍ", responda las preguntas siguientes. Si su respuesta fue "NO" pase a las preguntas de la sección siguiente.</t>
        </is>
      </c>
    </row>
    <row r="63">
      <c r="A63" s="0" t="inlineStr">
        <is>
          <t xml:space="preserve">41. Atiendo clientes o usuarios muy enojados</t>
        </is>
      </c>
    </row>
    <row r="64">
      <c r="A64" s="0" t="inlineStr">
        <is>
          <t xml:space="preserve">42. Mi trabajo me exige atender personas muy necesitadas de ayuda o enfermas</t>
        </is>
      </c>
    </row>
    <row r="65">
      <c r="A65" s="0" t="inlineStr">
        <is>
          <t xml:space="preserve">43. Para hacer mi trabajo debo demostrar sentimientos distintos a los míos</t>
        </is>
      </c>
    </row>
    <row r="66">
      <c r="A66" s="1" t="inlineStr">
        <is>
          <t xml:space="preserve">Las siguientes preguntas están relacionadas con las actitudes de los trabajadores que supervisa.</t>
        </is>
      </c>
    </row>
    <row r="67">
      <c r="A67" s="5" t="inlineStr">
        <is>
          <t xml:space="preserve">Soy jefe de otros trabajadores: Sí / No. Si su respuesta fue "SÍ", responda las preguntas siguientes. Si su respuesta fue "NO", ha concluido el cuestionario.</t>
        </is>
      </c>
    </row>
    <row r="68">
      <c r="A68" s="0" t="inlineStr">
        <is>
          <t xml:space="preserve">44. Comunican tarde los asuntos de trabajo</t>
        </is>
      </c>
    </row>
    <row r="69">
      <c r="A69" s="0" t="inlineStr">
        <is>
          <t xml:space="preserve">45. Dificultan el logro de los resultados del trabajo</t>
        </is>
      </c>
    </row>
    <row r="70">
      <c r="A70" s="0" t="inlineStr">
        <is>
          <t xml:space="preserve">46. Ignoran las sugerencias para mejorar su trabajo</t>
        </is>
      </c>
    </row>
  </sheetData>
  <sheetProtection sheet="1" objects="1" scenarios="1" formatColumns="0" formatRows="0" autoFilter="0"/>
  <pageMargins left="0.5" right="0.5" top="0.6" bottom="0.6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4" topLeftCell="B5" activePane="bottomRight" state="frozen"/>
    </sheetView>
  </sheetViews>
  <sheetFormatPr defaultRowHeight="13.2"/>
  <cols>
    <col min="1" max="1" width="10" customWidth="1"/>
    <col min="2" max="2" width="13" customWidth="1"/>
    <col min="3" max="3" width="13" customWidth="1"/>
    <col min="4" max="4" width="14" customWidth="1"/>
    <col min="77" max="77" width="9" customWidth="1"/>
    <col min="5" max="5" width="14" customWidth="1"/>
    <col min="78" max="78" width="9" customWidth="1"/>
    <col min="6" max="6" width="14" customWidth="1"/>
    <col min="79" max="79" width="9" customWidth="1"/>
    <col min="7" max="7" width="14" customWidth="1"/>
    <col min="80" max="80" width="9" customWidth="1"/>
    <col min="8" max="8" width="14" customWidth="1"/>
    <col min="81" max="81" width="9" customWidth="1"/>
    <col min="9" max="9" width="14" customWidth="1"/>
    <col min="82" max="82" width="9" customWidth="1"/>
    <col min="10" max="10" width="14" customWidth="1"/>
    <col min="83" max="83" width="9" customWidth="1"/>
    <col min="11" max="11" width="14" customWidth="1"/>
    <col min="84" max="84" width="9" customWidth="1"/>
    <col min="12" max="12" width="14" customWidth="1"/>
    <col min="85" max="85" width="9" customWidth="1"/>
    <col min="13" max="13" width="14" customWidth="1"/>
    <col min="86" max="86" width="9" customWidth="1"/>
    <col min="14" max="14" width="14" customWidth="1"/>
    <col min="87" max="87" width="9" customWidth="1"/>
    <col min="15" max="15" width="14" customWidth="1"/>
    <col min="88" max="88" width="9" customWidth="1"/>
    <col min="16" max="16" width="14" customWidth="1"/>
    <col min="89" max="89" width="9" customWidth="1"/>
    <col min="17" max="17" width="14" customWidth="1"/>
    <col min="90" max="90" width="9" customWidth="1"/>
    <col min="18" max="18" width="14" customWidth="1"/>
    <col min="91" max="91" width="9" customWidth="1"/>
    <col min="19" max="19" width="14" customWidth="1"/>
    <col min="92" max="92" width="9" customWidth="1"/>
    <col min="20" max="20" width="14" customWidth="1"/>
    <col min="93" max="93" width="9" customWidth="1"/>
    <col min="21" max="21" width="14" customWidth="1"/>
    <col min="94" max="94" width="9" customWidth="1"/>
    <col min="22" max="22" width="14" customWidth="1"/>
    <col min="95" max="95" width="9" customWidth="1"/>
    <col min="23" max="23" width="14" customWidth="1"/>
    <col min="96" max="96" width="9" customWidth="1"/>
    <col min="24" max="24" width="14" customWidth="1"/>
    <col min="97" max="97" width="9" customWidth="1"/>
    <col min="25" max="25" width="14" customWidth="1"/>
    <col min="98" max="98" width="9" customWidth="1"/>
    <col min="26" max="26" width="14" customWidth="1"/>
    <col min="99" max="99" width="9" customWidth="1"/>
    <col min="27" max="27" width="14" customWidth="1"/>
    <col min="100" max="100" width="9" customWidth="1"/>
    <col min="28" max="28" width="14" customWidth="1"/>
    <col min="101" max="101" width="9" customWidth="1"/>
    <col min="29" max="29" width="14" customWidth="1"/>
    <col min="102" max="102" width="9" customWidth="1"/>
    <col min="30" max="30" width="14" customWidth="1"/>
    <col min="103" max="103" width="9" customWidth="1"/>
    <col min="31" max="31" width="14" customWidth="1"/>
    <col min="104" max="104" width="9" customWidth="1"/>
    <col min="32" max="32" width="14" customWidth="1"/>
    <col min="105" max="105" width="9" customWidth="1"/>
    <col min="33" max="33" width="14" customWidth="1"/>
    <col min="106" max="106" width="9" customWidth="1"/>
    <col min="34" max="34" width="14" customWidth="1"/>
    <col min="107" max="107" width="9" customWidth="1"/>
    <col min="35" max="35" width="14" customWidth="1"/>
    <col min="108" max="108" width="9" customWidth="1"/>
    <col min="36" max="36" width="14" customWidth="1"/>
    <col min="109" max="109" width="9" customWidth="1"/>
    <col min="37" max="37" width="14" customWidth="1"/>
    <col min="110" max="110" width="9" customWidth="1"/>
    <col min="38" max="38" width="14" customWidth="1"/>
    <col min="111" max="111" width="9" customWidth="1"/>
    <col min="39" max="39" width="14" customWidth="1"/>
    <col min="112" max="112" width="9" customWidth="1"/>
    <col min="40" max="40" width="14" customWidth="1"/>
    <col min="113" max="113" width="9" customWidth="1"/>
    <col min="41" max="41" width="14" customWidth="1"/>
    <col min="114" max="114" width="9" customWidth="1"/>
    <col min="42" max="42" width="14" customWidth="1"/>
    <col min="115" max="115" width="9" customWidth="1"/>
    <col min="43" max="43" width="14" customWidth="1"/>
    <col min="116" max="116" width="9" customWidth="1"/>
    <col min="44" max="44" width="14" customWidth="1"/>
    <col min="117" max="117" width="9" customWidth="1"/>
    <col min="45" max="45" width="14" customWidth="1"/>
    <col min="118" max="118" width="9" customWidth="1"/>
    <col min="46" max="46" width="14" customWidth="1"/>
    <col min="119" max="119" width="9" customWidth="1"/>
    <col min="47" max="47" width="14" customWidth="1"/>
    <col min="120" max="120" width="9" customWidth="1"/>
    <col min="48" max="48" width="14" customWidth="1"/>
    <col min="121" max="121" width="9" customWidth="1"/>
    <col min="49" max="49" width="14" customWidth="1"/>
    <col min="122" max="122" width="9" customWidth="1"/>
    <col min="50" max="50" width="12" customWidth="1"/>
    <col min="51" max="51" width="11" customWidth="1"/>
    <col min="52" max="52" width="13" customWidth="1"/>
    <col min="53" max="53" width="10" customWidth="1"/>
    <col min="54" max="54" width="13" customWidth="1"/>
    <col min="55" max="55" width="10" customWidth="1"/>
    <col min="56" max="56" width="13" customWidth="1"/>
    <col min="57" max="57" width="10" customWidth="1"/>
    <col min="58" max="58" width="13" customWidth="1"/>
    <col min="59" max="59" width="10" customWidth="1"/>
    <col min="60" max="60" width="13" customWidth="1"/>
    <col min="61" max="61" width="10" customWidth="1"/>
    <col min="62" max="62" width="13" customWidth="1"/>
    <col min="63" max="63" width="10" customWidth="1"/>
    <col min="64" max="64" width="13" customWidth="1"/>
    <col min="65" max="65" width="10" customWidth="1"/>
    <col min="66" max="66" width="13" customWidth="1"/>
    <col min="67" max="67" width="10" customWidth="1"/>
    <col min="68" max="68" width="13" customWidth="1"/>
    <col min="69" max="69" width="10" customWidth="1"/>
    <col min="70" max="70" width="13" customWidth="1"/>
    <col min="71" max="71" width="10" customWidth="1"/>
    <col min="72" max="72" width="13" customWidth="1"/>
    <col min="73" max="73" width="10" customWidth="1"/>
    <col min="74" max="74" width="13" customWidth="1"/>
    <col min="75" max="75" width="10" customWidth="1"/>
    <col min="76" max="76" width="11" customWidth="1"/>
  </cols>
  <sheetData>
    <row r="1">
      <c r="A1" s="4" t="inlineStr">
        <is>
          <t xml:space="preserve">Calificación de la Guía de Referencia II — una fila por trabajador</t>
        </is>
      </c>
    </row>
    <row r="2">
      <c r="A2" s="5" t="inlineStr">
        <is>
          <t xml:space="preserve">Capture en las celdas amarillas. Las grises se calculan solas y están protegidas (Revisar › Desproteger hoja, sin contraseña, si necesita corregir algo). Los resultados de una sola persona no se informan: se usan en la hoja «Resumen».</t>
        </is>
      </c>
    </row>
    <row r="4" ht="130" customHeight="1">
      <c r="A4" s="1" t="inlineStr">
        <is>
          <t xml:space="preserve">Folio</t>
        </is>
      </c>
      <c r="B4" s="1" t="inlineStr">
        <is>
          <t xml:space="preserve">Brinda servicio a clientes o usuarios (Sí/No)</t>
        </is>
      </c>
      <c r="C4" s="1" t="inlineStr">
        <is>
          <t xml:space="preserve">Es jefe de otros trabajadores (Sí/No)</t>
        </is>
      </c>
      <c r="D4" s="1" t="inlineStr">
        <is>
          <t xml:space="preserve">1. Mi trabajo me exige hacer mucho esfuerzo físico</t>
        </is>
      </c>
      <c r="E4" s="1" t="inlineStr">
        <is>
          <t xml:space="preserve">2. Me preocupa sufrir un accidente en mi trabajo</t>
        </is>
      </c>
      <c r="F4" s="1" t="inlineStr">
        <is>
          <t xml:space="preserve">3. Considero que las actividades que realizo son peligrosas</t>
        </is>
      </c>
      <c r="G4" s="1" t="inlineStr">
        <is>
          <t xml:space="preserve">4. Por la cantidad de trabajo que tengo debo quedarme tiempo adicional a mi turno</t>
        </is>
      </c>
      <c r="H4" s="1" t="inlineStr">
        <is>
          <t xml:space="preserve">5. Por la cantidad de trabajo que tengo debo trabajar sin parar</t>
        </is>
      </c>
      <c r="I4" s="1" t="inlineStr">
        <is>
          <t xml:space="preserve">6. Considero que es necesario mantener un ritmo de trabajo acelerado</t>
        </is>
      </c>
      <c r="J4" s="1" t="inlineStr">
        <is>
          <t xml:space="preserve">7. Mi trabajo exige que esté muy concentrado</t>
        </is>
      </c>
      <c r="K4" s="1" t="inlineStr">
        <is>
          <t xml:space="preserve">8. Mi trabajo requiere que memorice mucha información</t>
        </is>
      </c>
      <c r="L4" s="1" t="inlineStr">
        <is>
          <t xml:space="preserve">9. Mi trabajo exige que atienda varios asuntos al mismo tiempo</t>
        </is>
      </c>
      <c r="M4" s="1" t="inlineStr">
        <is>
          <t xml:space="preserve">10. En mi trabajo soy responsable de cosas de mucho valor</t>
        </is>
      </c>
      <c r="N4" s="1" t="inlineStr">
        <is>
          <t xml:space="preserve">11. Respondo ante mi jefe por los resultados de toda mi área de trabajo</t>
        </is>
      </c>
      <c r="O4" s="1" t="inlineStr">
        <is>
          <t xml:space="preserve">12. En mi trabajo me dan órdenes contradictorias</t>
        </is>
      </c>
      <c r="P4" s="1" t="inlineStr">
        <is>
          <t xml:space="preserve">13. Considero que en mi trabajo me piden hacer cosas innecesarias</t>
        </is>
      </c>
      <c r="Q4" s="1" t="inlineStr">
        <is>
          <t xml:space="preserve">14. Trabajo horas extras más de tres veces a la semana</t>
        </is>
      </c>
      <c r="R4" s="1" t="inlineStr">
        <is>
          <t xml:space="preserve">15. Mi trabajo me exige laborar en días de descanso, festivos o fines de semana</t>
        </is>
      </c>
      <c r="S4" s="1" t="inlineStr">
        <is>
          <t xml:space="preserve">16. Considero que el tiempo en el trabajo es mucho y perjudica mis actividades familiares o personales</t>
        </is>
      </c>
      <c r="T4" s="1" t="inlineStr">
        <is>
          <t xml:space="preserve">17. Pienso en las actividades familiares o personales cuando estoy en mi trabajo</t>
        </is>
      </c>
      <c r="U4" s="1" t="inlineStr">
        <is>
          <t xml:space="preserve">18. Mi trabajo permite que desarrolle nuevas habilidades</t>
        </is>
      </c>
      <c r="V4" s="1" t="inlineStr">
        <is>
          <t xml:space="preserve">19. En mi trabajo puedo aspirar a un mejor puesto</t>
        </is>
      </c>
      <c r="W4" s="1" t="inlineStr">
        <is>
          <t xml:space="preserve">20. Durante mi jornada de trabajo puedo tomar pausas cuando las necesito</t>
        </is>
      </c>
      <c r="X4" s="1" t="inlineStr">
        <is>
          <t xml:space="preserve">21. Puedo decidir la velocidad a la que realizo mis actividades en mi trabajo</t>
        </is>
      </c>
      <c r="Y4" s="1" t="inlineStr">
        <is>
          <t xml:space="preserve">22. Puedo cambiar el orden de las actividades que realizo en mi trabajo</t>
        </is>
      </c>
      <c r="Z4" s="1" t="inlineStr">
        <is>
          <t xml:space="preserve">23. Me informan con claridad cuáles son mis funciones</t>
        </is>
      </c>
      <c r="AA4" s="1" t="inlineStr">
        <is>
          <t xml:space="preserve">24. Me explican claramente los resultados que debo obtener en mi trabajo</t>
        </is>
      </c>
      <c r="AB4" s="1" t="inlineStr">
        <is>
          <t xml:space="preserve">25. Me informan con quién puedo resolver problemas o asuntos de trabajo</t>
        </is>
      </c>
      <c r="AC4" s="1" t="inlineStr">
        <is>
          <t xml:space="preserve">26. Me permiten asistir a capacitaciones relacionadas con mi trabajo</t>
        </is>
      </c>
      <c r="AD4" s="1" t="inlineStr">
        <is>
          <t xml:space="preserve">27. Recibo capacitación útil para hacer mi trabajo</t>
        </is>
      </c>
      <c r="AE4" s="1" t="inlineStr">
        <is>
          <t xml:space="preserve">28. Mi jefe tiene en cuenta mis puntos de vista y opiniones</t>
        </is>
      </c>
      <c r="AF4" s="1" t="inlineStr">
        <is>
          <t xml:space="preserve">29. Mi jefe ayuda a solucionar los problemas que se presentan en el trabajo</t>
        </is>
      </c>
      <c r="AG4" s="1" t="inlineStr">
        <is>
          <t xml:space="preserve">30. Puedo confiar en mis compañeros de trabajo</t>
        </is>
      </c>
      <c r="AH4" s="1" t="inlineStr">
        <is>
          <t xml:space="preserve">31. Cuando tenemos que realizar trabajo de equipo los compañeros colaboran</t>
        </is>
      </c>
      <c r="AI4" s="1" t="inlineStr">
        <is>
          <t xml:space="preserve">32. Mis compañeros de trabajo me ayudan cuando tengo dificultades</t>
        </is>
      </c>
      <c r="AJ4" s="1" t="inlineStr">
        <is>
          <t xml:space="preserve">33. En mi trabajo puedo expresarme libremente sin interrupciones</t>
        </is>
      </c>
      <c r="AK4" s="1" t="inlineStr">
        <is>
          <t xml:space="preserve">34. Recibo críticas constantes a mi persona y/o trabajo</t>
        </is>
      </c>
      <c r="AL4" s="1" t="inlineStr">
        <is>
          <t xml:space="preserve">35. Recibo burlas, calumnias, difamaciones, humillaciones o ridiculizaciones</t>
        </is>
      </c>
      <c r="AM4" s="1" t="inlineStr">
        <is>
          <t xml:space="preserve">36. Se ignora mi presencia o se me excluye de las reuniones de trabajo y en la toma de decisiones</t>
        </is>
      </c>
      <c r="AN4" s="1" t="inlineStr">
        <is>
          <t xml:space="preserve">37. Se manipulan las situaciones de trabajo para hacerme parecer un mal trabajador</t>
        </is>
      </c>
      <c r="AO4" s="1" t="inlineStr">
        <is>
          <t xml:space="preserve">38. Se ignoran mis éxitos laborales y se atribuyen a otros trabajadores</t>
        </is>
      </c>
      <c r="AP4" s="1" t="inlineStr">
        <is>
          <t xml:space="preserve">39. Me bloquean o impiden las oportunidades que tengo para obtener ascenso o mejora en mi trabajo</t>
        </is>
      </c>
      <c r="AQ4" s="1" t="inlineStr">
        <is>
          <t xml:space="preserve">40. He presenciado actos de violencia en mi centro de trabajo</t>
        </is>
      </c>
      <c r="AR4" s="1" t="inlineStr">
        <is>
          <t xml:space="preserve">41. Atiendo clientes o usuarios muy enojados</t>
        </is>
      </c>
      <c r="AS4" s="1" t="inlineStr">
        <is>
          <t xml:space="preserve">42. Mi trabajo me exige atender personas muy necesitadas de ayuda o enfermas</t>
        </is>
      </c>
      <c r="AT4" s="1" t="inlineStr">
        <is>
          <t xml:space="preserve">43. Para hacer mi trabajo debo demostrar sentimientos distintos a los míos</t>
        </is>
      </c>
      <c r="AU4" s="1" t="inlineStr">
        <is>
          <t xml:space="preserve">44. Comunican tarde los asuntos de trabajo</t>
        </is>
      </c>
      <c r="AV4" s="1" t="inlineStr">
        <is>
          <t xml:space="preserve">45. Dificultan el logro de los resultados del trabajo</t>
        </is>
      </c>
      <c r="AW4" s="1" t="inlineStr">
        <is>
          <t xml:space="preserve">46. Ignoran las sugerencias para mejorar su trabajo</t>
        </is>
      </c>
      <c r="AX4" s="1" t="inlineStr">
        <is>
          <t xml:space="preserve">Calificación final (Cfinal)</t>
        </is>
      </c>
      <c r="AY4" s="1" t="inlineStr">
        <is>
          <t xml:space="preserve">Nivel final</t>
        </is>
      </c>
      <c r="AZ4" s="1" t="inlineStr">
        <is>
          <t xml:space="preserve">Categoría: Ambiente de trabajo</t>
        </is>
      </c>
      <c r="BA4" s="1" t="inlineStr">
        <is>
          <t xml:space="preserve">Nivel</t>
        </is>
      </c>
      <c r="BB4" s="1" t="inlineStr">
        <is>
          <t xml:space="preserve">Categoría: Factores propios de la actividad</t>
        </is>
      </c>
      <c r="BC4" s="1" t="inlineStr">
        <is>
          <t xml:space="preserve">Nivel</t>
        </is>
      </c>
      <c r="BD4" s="1" t="inlineStr">
        <is>
          <t xml:space="preserve">Categoría: Organización del tiempo de trabajo</t>
        </is>
      </c>
      <c r="BE4" s="1" t="inlineStr">
        <is>
          <t xml:space="preserve">Nivel</t>
        </is>
      </c>
      <c r="BF4" s="1" t="inlineStr">
        <is>
          <t xml:space="preserve">Categoría: Liderazgo y relaciones en el trabajo</t>
        </is>
      </c>
      <c r="BG4" s="1" t="inlineStr">
        <is>
          <t xml:space="preserve">Nivel</t>
        </is>
      </c>
      <c r="BH4" s="1" t="inlineStr">
        <is>
          <t xml:space="preserve">Dominio: Condiciones en el ambiente de trabajo</t>
        </is>
      </c>
      <c r="BI4" s="1" t="inlineStr">
        <is>
          <t xml:space="preserve">Nivel</t>
        </is>
      </c>
      <c r="BJ4" s="1" t="inlineStr">
        <is>
          <t xml:space="preserve">Dominio: Carga de trabajo</t>
        </is>
      </c>
      <c r="BK4" s="1" t="inlineStr">
        <is>
          <t xml:space="preserve">Nivel</t>
        </is>
      </c>
      <c r="BL4" s="1" t="inlineStr">
        <is>
          <t xml:space="preserve">Dominio: Falta de control sobre el trabajo</t>
        </is>
      </c>
      <c r="BM4" s="1" t="inlineStr">
        <is>
          <t xml:space="preserve">Nivel</t>
        </is>
      </c>
      <c r="BN4" s="1" t="inlineStr">
        <is>
          <t xml:space="preserve">Dominio: Jornada de trabajo</t>
        </is>
      </c>
      <c r="BO4" s="1" t="inlineStr">
        <is>
          <t xml:space="preserve">Nivel</t>
        </is>
      </c>
      <c r="BP4" s="1" t="inlineStr">
        <is>
          <t xml:space="preserve">Dominio: Interferencia en la relación trabajo-familia</t>
        </is>
      </c>
      <c r="BQ4" s="1" t="inlineStr">
        <is>
          <t xml:space="preserve">Nivel</t>
        </is>
      </c>
      <c r="BR4" s="1" t="inlineStr">
        <is>
          <t xml:space="preserve">Dominio: Liderazgo</t>
        </is>
      </c>
      <c r="BS4" s="1" t="inlineStr">
        <is>
          <t xml:space="preserve">Nivel</t>
        </is>
      </c>
      <c r="BT4" s="1" t="inlineStr">
        <is>
          <t xml:space="preserve">Dominio: Relaciones en el trabajo</t>
        </is>
      </c>
      <c r="BU4" s="1" t="inlineStr">
        <is>
          <t xml:space="preserve">Nivel</t>
        </is>
      </c>
      <c r="BV4" s="1" t="inlineStr">
        <is>
          <t xml:space="preserve">Dominio: Violencia</t>
        </is>
      </c>
      <c r="BW4" s="1" t="inlineStr">
        <is>
          <t xml:space="preserve">Nivel</t>
        </is>
      </c>
      <c r="BX4" s="1" t="inlineStr">
        <is>
          <t xml:space="preserve">Reactivos sin contestar</t>
        </is>
      </c>
      <c r="BY4" s="1" t="inlineStr">
        <is>
          <t xml:space="preserve">Puntaje 1</t>
        </is>
      </c>
      <c r="BZ4" s="1" t="inlineStr">
        <is>
          <t xml:space="preserve">Puntaje 2</t>
        </is>
      </c>
      <c r="CA4" s="1" t="inlineStr">
        <is>
          <t xml:space="preserve">Puntaje 3</t>
        </is>
      </c>
      <c r="CB4" s="1" t="inlineStr">
        <is>
          <t xml:space="preserve">Puntaje 4</t>
        </is>
      </c>
      <c r="CC4" s="1" t="inlineStr">
        <is>
          <t xml:space="preserve">Puntaje 5</t>
        </is>
      </c>
      <c r="CD4" s="1" t="inlineStr">
        <is>
          <t xml:space="preserve">Puntaje 6</t>
        </is>
      </c>
      <c r="CE4" s="1" t="inlineStr">
        <is>
          <t xml:space="preserve">Puntaje 7</t>
        </is>
      </c>
      <c r="CF4" s="1" t="inlineStr">
        <is>
          <t xml:space="preserve">Puntaje 8</t>
        </is>
      </c>
      <c r="CG4" s="1" t="inlineStr">
        <is>
          <t xml:space="preserve">Puntaje 9</t>
        </is>
      </c>
      <c r="CH4" s="1" t="inlineStr">
        <is>
          <t xml:space="preserve">Puntaje 10</t>
        </is>
      </c>
      <c r="CI4" s="1" t="inlineStr">
        <is>
          <t xml:space="preserve">Puntaje 11</t>
        </is>
      </c>
      <c r="CJ4" s="1" t="inlineStr">
        <is>
          <t xml:space="preserve">Puntaje 12</t>
        </is>
      </c>
      <c r="CK4" s="1" t="inlineStr">
        <is>
          <t xml:space="preserve">Puntaje 13</t>
        </is>
      </c>
      <c r="CL4" s="1" t="inlineStr">
        <is>
          <t xml:space="preserve">Puntaje 14</t>
        </is>
      </c>
      <c r="CM4" s="1" t="inlineStr">
        <is>
          <t xml:space="preserve">Puntaje 15</t>
        </is>
      </c>
      <c r="CN4" s="1" t="inlineStr">
        <is>
          <t xml:space="preserve">Puntaje 16</t>
        </is>
      </c>
      <c r="CO4" s="1" t="inlineStr">
        <is>
          <t xml:space="preserve">Puntaje 17</t>
        </is>
      </c>
      <c r="CP4" s="1" t="inlineStr">
        <is>
          <t xml:space="preserve">Puntaje 18</t>
        </is>
      </c>
      <c r="CQ4" s="1" t="inlineStr">
        <is>
          <t xml:space="preserve">Puntaje 19</t>
        </is>
      </c>
      <c r="CR4" s="1" t="inlineStr">
        <is>
          <t xml:space="preserve">Puntaje 20</t>
        </is>
      </c>
      <c r="CS4" s="1" t="inlineStr">
        <is>
          <t xml:space="preserve">Puntaje 21</t>
        </is>
      </c>
      <c r="CT4" s="1" t="inlineStr">
        <is>
          <t xml:space="preserve">Puntaje 22</t>
        </is>
      </c>
      <c r="CU4" s="1" t="inlineStr">
        <is>
          <t xml:space="preserve">Puntaje 23</t>
        </is>
      </c>
      <c r="CV4" s="1" t="inlineStr">
        <is>
          <t xml:space="preserve">Puntaje 24</t>
        </is>
      </c>
      <c r="CW4" s="1" t="inlineStr">
        <is>
          <t xml:space="preserve">Puntaje 25</t>
        </is>
      </c>
      <c r="CX4" s="1" t="inlineStr">
        <is>
          <t xml:space="preserve">Puntaje 26</t>
        </is>
      </c>
      <c r="CY4" s="1" t="inlineStr">
        <is>
          <t xml:space="preserve">Puntaje 27</t>
        </is>
      </c>
      <c r="CZ4" s="1" t="inlineStr">
        <is>
          <t xml:space="preserve">Puntaje 28</t>
        </is>
      </c>
      <c r="DA4" s="1" t="inlineStr">
        <is>
          <t xml:space="preserve">Puntaje 29</t>
        </is>
      </c>
      <c r="DB4" s="1" t="inlineStr">
        <is>
          <t xml:space="preserve">Puntaje 30</t>
        </is>
      </c>
      <c r="DC4" s="1" t="inlineStr">
        <is>
          <t xml:space="preserve">Puntaje 31</t>
        </is>
      </c>
      <c r="DD4" s="1" t="inlineStr">
        <is>
          <t xml:space="preserve">Puntaje 32</t>
        </is>
      </c>
      <c r="DE4" s="1" t="inlineStr">
        <is>
          <t xml:space="preserve">Puntaje 33</t>
        </is>
      </c>
      <c r="DF4" s="1" t="inlineStr">
        <is>
          <t xml:space="preserve">Puntaje 34</t>
        </is>
      </c>
      <c r="DG4" s="1" t="inlineStr">
        <is>
          <t xml:space="preserve">Puntaje 35</t>
        </is>
      </c>
      <c r="DH4" s="1" t="inlineStr">
        <is>
          <t xml:space="preserve">Puntaje 36</t>
        </is>
      </c>
      <c r="DI4" s="1" t="inlineStr">
        <is>
          <t xml:space="preserve">Puntaje 37</t>
        </is>
      </c>
      <c r="DJ4" s="1" t="inlineStr">
        <is>
          <t xml:space="preserve">Puntaje 38</t>
        </is>
      </c>
      <c r="DK4" s="1" t="inlineStr">
        <is>
          <t xml:space="preserve">Puntaje 39</t>
        </is>
      </c>
      <c r="DL4" s="1" t="inlineStr">
        <is>
          <t xml:space="preserve">Puntaje 40</t>
        </is>
      </c>
      <c r="DM4" s="1" t="inlineStr">
        <is>
          <t xml:space="preserve">Puntaje 41</t>
        </is>
      </c>
      <c r="DN4" s="1" t="inlineStr">
        <is>
          <t xml:space="preserve">Puntaje 42</t>
        </is>
      </c>
      <c r="DO4" s="1" t="inlineStr">
        <is>
          <t xml:space="preserve">Puntaje 43</t>
        </is>
      </c>
      <c r="DP4" s="1" t="inlineStr">
        <is>
          <t xml:space="preserve">Puntaje 44</t>
        </is>
      </c>
      <c r="DQ4" s="1" t="inlineStr">
        <is>
          <t xml:space="preserve">Puntaje 45</t>
        </is>
      </c>
      <c r="DR4" s="1" t="inlineStr">
        <is>
          <t xml:space="preserve">Puntaje 46</t>
        </is>
      </c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6">
        <f>IF(COUNTA($A5:$AW5)=0,"",SUM(BY5:DR5))</f>
      </c>
      <c r="AY5" s="6">
        <f>IF(AX5="","",IF(AX5&lt;Tablas!$C$11,"Nulo",IF(AX5&lt;Tablas!$D$11,"Bajo",IF(AX5&lt;Tablas!$E$11,"Medio",IF(AX5&lt;Tablas!$F$11,"Alto","Muy alto")))))</f>
      </c>
      <c r="AZ5" s="3">
        <f>IF($AX5="","",SUM(BZ5,BY5,CA5))</f>
      </c>
      <c r="BA5" s="3">
        <f>IF(AZ5="","",IF(AZ5&lt;Tablas!$C$12,"Nulo",IF(AZ5&lt;Tablas!$D$12,"Bajo",IF(AZ5&lt;Tablas!$E$12,"Medio",IF(AZ5&lt;Tablas!$F$12,"Alto","Muy alto")))))</f>
      </c>
      <c r="BB5" s="3">
        <f>IF($AX5="","",SUM(CB5,CG5,CC5,CD5,CE5,CF5,DM5,DN5,DO5,CH5,CI5,CJ5,CK5,CR5,CS5,CT5,CP5,CQ5,CX5,CY5))</f>
      </c>
      <c r="BC5" s="3">
        <f>IF(BB5="","",IF(BB5&lt;Tablas!$C$13,"Nulo",IF(BB5&lt;Tablas!$D$13,"Bajo",IF(BB5&lt;Tablas!$E$13,"Medio",IF(BB5&lt;Tablas!$F$13,"Alto","Muy alto")))))</f>
      </c>
      <c r="BD5" s="3">
        <f>IF($AX5="","",SUM(CL5,CM5,CN5,CO5))</f>
      </c>
      <c r="BE5" s="3">
        <f>IF(BD5="","",IF(BD5&lt;Tablas!$C$14,"Nulo",IF(BD5&lt;Tablas!$D$14,"Bajo",IF(BD5&lt;Tablas!$E$14,"Medio",IF(BD5&lt;Tablas!$F$14,"Alto","Muy alto")))))</f>
      </c>
      <c r="BF5" s="3">
        <f>IF($AX5="","",SUM(CU5,CV5,CW5,CZ5,DA5,DB5,DC5,DD5,DP5,DQ5,DR5,DE5,DF5,DG5,DH5,DI5,DJ5,DK5,DL5))</f>
      </c>
      <c r="BG5" s="3">
        <f>IF(BF5="","",IF(BF5&lt;Tablas!$C$15,"Nulo",IF(BF5&lt;Tablas!$D$15,"Bajo",IF(BF5&lt;Tablas!$E$15,"Medio",IF(BF5&lt;Tablas!$F$15,"Alto","Muy alto")))))</f>
      </c>
      <c r="BH5" s="3">
        <f>IF($AX5="","",SUM(BZ5,BY5,CA5))</f>
      </c>
      <c r="BI5" s="3">
        <f>IF(BH5="","",IF(BH5&lt;Tablas!$C$16,"Nulo",IF(BH5&lt;Tablas!$D$16,"Bajo",IF(BH5&lt;Tablas!$E$16,"Medio",IF(BH5&lt;Tablas!$F$16,"Alto","Muy alto")))))</f>
      </c>
      <c r="BJ5" s="3">
        <f>IF($AX5="","",SUM(CB5,CG5,CC5,CD5,CE5,CF5,DM5,DN5,DO5,CH5,CI5,CJ5,CK5))</f>
      </c>
      <c r="BK5" s="3">
        <f>IF(BJ5="","",IF(BJ5&lt;Tablas!$C$17,"Nulo",IF(BJ5&lt;Tablas!$D$17,"Bajo",IF(BJ5&lt;Tablas!$E$17,"Medio",IF(BJ5&lt;Tablas!$F$17,"Alto","Muy alto")))))</f>
      </c>
      <c r="BL5" s="3">
        <f>IF($AX5="","",SUM(CR5,CS5,CT5,CP5,CQ5,CX5,CY5))</f>
      </c>
      <c r="BM5" s="3">
        <f>IF(BL5="","",IF(BL5&lt;Tablas!$C$18,"Nulo",IF(BL5&lt;Tablas!$D$18,"Bajo",IF(BL5&lt;Tablas!$E$18,"Medio",IF(BL5&lt;Tablas!$F$18,"Alto","Muy alto")))))</f>
      </c>
      <c r="BN5" s="3">
        <f>IF($AX5="","",SUM(CL5,CM5))</f>
      </c>
      <c r="BO5" s="3">
        <f>IF(BN5="","",IF(BN5&lt;Tablas!$C$19,"Nulo",IF(BN5&lt;Tablas!$D$19,"Bajo",IF(BN5&lt;Tablas!$E$19,"Medio",IF(BN5&lt;Tablas!$F$19,"Alto","Muy alto")))))</f>
      </c>
      <c r="BP5" s="3">
        <f>IF($AX5="","",SUM(CN5,CO5))</f>
      </c>
      <c r="BQ5" s="3">
        <f>IF(BP5="","",IF(BP5&lt;Tablas!$C$20,"Nulo",IF(BP5&lt;Tablas!$D$20,"Bajo",IF(BP5&lt;Tablas!$E$20,"Medio",IF(BP5&lt;Tablas!$F$20,"Alto","Muy alto")))))</f>
      </c>
      <c r="BR5" s="3">
        <f>IF($AX5="","",SUM(CU5,CV5,CW5,CZ5,DA5))</f>
      </c>
      <c r="BS5" s="3">
        <f>IF(BR5="","",IF(BR5&lt;Tablas!$C$21,"Nulo",IF(BR5&lt;Tablas!$D$21,"Bajo",IF(BR5&lt;Tablas!$E$21,"Medio",IF(BR5&lt;Tablas!$F$21,"Alto","Muy alto")))))</f>
      </c>
      <c r="BT5" s="3">
        <f>IF($AX5="","",SUM(DB5,DC5,DD5,DP5,DQ5,DR5))</f>
      </c>
      <c r="BU5" s="3">
        <f>IF(BT5="","",IF(BT5&lt;Tablas!$C$22,"Nulo",IF(BT5&lt;Tablas!$D$22,"Bajo",IF(BT5&lt;Tablas!$E$22,"Medio",IF(BT5&lt;Tablas!$F$22,"Alto","Muy alto")))))</f>
      </c>
      <c r="BV5" s="3">
        <f>IF($AX5="","",SUM(DE5,DF5,DG5,DH5,DI5,DJ5,DK5,DL5))</f>
      </c>
      <c r="BW5" s="3">
        <f>IF(BV5="","",IF(BV5&lt;Tablas!$C$23,"Nulo",IF(BV5&lt;Tablas!$D$23,"Bajo",IF(BV5&lt;Tablas!$E$23,"Medio",IF(BV5&lt;Tablas!$F$23,"Alto","Muy alto")))))</f>
      </c>
      <c r="BX5" s="3">
        <f>IF($AX5="","",COUNTBLANK(D5:AQ5)+IF($B5="Sí",COUNTBLANK(AR5:AT5),0)+IF($C5="Sí",COUNTBLANK(AU5:AW5),0)+IF($B5="",1,0)+IF($C5="",1,0))</f>
      </c>
      <c r="BY5" s="3">
        <f>IF(D5="",0,INDEX(Tablas!$C$4:$C$8,MATCH(D5,Tablas!$A$4:$A$8,0)))</f>
      </c>
      <c r="BZ5" s="3">
        <f>IF(E5="",0,INDEX(Tablas!$C$4:$C$8,MATCH(E5,Tablas!$A$4:$A$8,0)))</f>
      </c>
      <c r="CA5" s="3">
        <f>IF(F5="",0,INDEX(Tablas!$C$4:$C$8,MATCH(F5,Tablas!$A$4:$A$8,0)))</f>
      </c>
      <c r="CB5" s="3">
        <f>IF(G5="",0,INDEX(Tablas!$C$4:$C$8,MATCH(G5,Tablas!$A$4:$A$8,0)))</f>
      </c>
      <c r="CC5" s="3">
        <f>IF(H5="",0,INDEX(Tablas!$C$4:$C$8,MATCH(H5,Tablas!$A$4:$A$8,0)))</f>
      </c>
      <c r="CD5" s="3">
        <f>IF(I5="",0,INDEX(Tablas!$C$4:$C$8,MATCH(I5,Tablas!$A$4:$A$8,0)))</f>
      </c>
      <c r="CE5" s="3">
        <f>IF(J5="",0,INDEX(Tablas!$C$4:$C$8,MATCH(J5,Tablas!$A$4:$A$8,0)))</f>
      </c>
      <c r="CF5" s="3">
        <f>IF(K5="",0,INDEX(Tablas!$C$4:$C$8,MATCH(K5,Tablas!$A$4:$A$8,0)))</f>
      </c>
      <c r="CG5" s="3">
        <f>IF(L5="",0,INDEX(Tablas!$C$4:$C$8,MATCH(L5,Tablas!$A$4:$A$8,0)))</f>
      </c>
      <c r="CH5" s="3">
        <f>IF(M5="",0,INDEX(Tablas!$C$4:$C$8,MATCH(M5,Tablas!$A$4:$A$8,0)))</f>
      </c>
      <c r="CI5" s="3">
        <f>IF(N5="",0,INDEX(Tablas!$C$4:$C$8,MATCH(N5,Tablas!$A$4:$A$8,0)))</f>
      </c>
      <c r="CJ5" s="3">
        <f>IF(O5="",0,INDEX(Tablas!$C$4:$C$8,MATCH(O5,Tablas!$A$4:$A$8,0)))</f>
      </c>
      <c r="CK5" s="3">
        <f>IF(P5="",0,INDEX(Tablas!$C$4:$C$8,MATCH(P5,Tablas!$A$4:$A$8,0)))</f>
      </c>
      <c r="CL5" s="3">
        <f>IF(Q5="",0,INDEX(Tablas!$C$4:$C$8,MATCH(Q5,Tablas!$A$4:$A$8,0)))</f>
      </c>
      <c r="CM5" s="3">
        <f>IF(R5="",0,INDEX(Tablas!$C$4:$C$8,MATCH(R5,Tablas!$A$4:$A$8,0)))</f>
      </c>
      <c r="CN5" s="3">
        <f>IF(S5="",0,INDEX(Tablas!$C$4:$C$8,MATCH(S5,Tablas!$A$4:$A$8,0)))</f>
      </c>
      <c r="CO5" s="3">
        <f>IF(T5="",0,INDEX(Tablas!$C$4:$C$8,MATCH(T5,Tablas!$A$4:$A$8,0)))</f>
      </c>
      <c r="CP5" s="3">
        <f>IF(U5="",0,INDEX(Tablas!$B$4:$B$8,MATCH(U5,Tablas!$A$4:$A$8,0)))</f>
      </c>
      <c r="CQ5" s="3">
        <f>IF(V5="",0,INDEX(Tablas!$B$4:$B$8,MATCH(V5,Tablas!$A$4:$A$8,0)))</f>
      </c>
      <c r="CR5" s="3">
        <f>IF(W5="",0,INDEX(Tablas!$B$4:$B$8,MATCH(W5,Tablas!$A$4:$A$8,0)))</f>
      </c>
      <c r="CS5" s="3">
        <f>IF(X5="",0,INDEX(Tablas!$B$4:$B$8,MATCH(X5,Tablas!$A$4:$A$8,0)))</f>
      </c>
      <c r="CT5" s="3">
        <f>IF(Y5="",0,INDEX(Tablas!$B$4:$B$8,MATCH(Y5,Tablas!$A$4:$A$8,0)))</f>
      </c>
      <c r="CU5" s="3">
        <f>IF(Z5="",0,INDEX(Tablas!$B$4:$B$8,MATCH(Z5,Tablas!$A$4:$A$8,0)))</f>
      </c>
      <c r="CV5" s="3">
        <f>IF(AA5="",0,INDEX(Tablas!$B$4:$B$8,MATCH(AA5,Tablas!$A$4:$A$8,0)))</f>
      </c>
      <c r="CW5" s="3">
        <f>IF(AB5="",0,INDEX(Tablas!$B$4:$B$8,MATCH(AB5,Tablas!$A$4:$A$8,0)))</f>
      </c>
      <c r="CX5" s="3">
        <f>IF(AC5="",0,INDEX(Tablas!$B$4:$B$8,MATCH(AC5,Tablas!$A$4:$A$8,0)))</f>
      </c>
      <c r="CY5" s="3">
        <f>IF(AD5="",0,INDEX(Tablas!$B$4:$B$8,MATCH(AD5,Tablas!$A$4:$A$8,0)))</f>
      </c>
      <c r="CZ5" s="3">
        <f>IF(AE5="",0,INDEX(Tablas!$B$4:$B$8,MATCH(AE5,Tablas!$A$4:$A$8,0)))</f>
      </c>
      <c r="DA5" s="3">
        <f>IF(AF5="",0,INDEX(Tablas!$B$4:$B$8,MATCH(AF5,Tablas!$A$4:$A$8,0)))</f>
      </c>
      <c r="DB5" s="3">
        <f>IF(AG5="",0,INDEX(Tablas!$B$4:$B$8,MATCH(AG5,Tablas!$A$4:$A$8,0)))</f>
      </c>
      <c r="DC5" s="3">
        <f>IF(AH5="",0,INDEX(Tablas!$B$4:$B$8,MATCH(AH5,Tablas!$A$4:$A$8,0)))</f>
      </c>
      <c r="DD5" s="3">
        <f>IF(AI5="",0,INDEX(Tablas!$B$4:$B$8,MATCH(AI5,Tablas!$A$4:$A$8,0)))</f>
      </c>
      <c r="DE5" s="3">
        <f>IF(AJ5="",0,INDEX(Tablas!$B$4:$B$8,MATCH(AJ5,Tablas!$A$4:$A$8,0)))</f>
      </c>
      <c r="DF5" s="3">
        <f>IF(AK5="",0,INDEX(Tablas!$C$4:$C$8,MATCH(AK5,Tablas!$A$4:$A$8,0)))</f>
      </c>
      <c r="DG5" s="3">
        <f>IF(AL5="",0,INDEX(Tablas!$C$4:$C$8,MATCH(AL5,Tablas!$A$4:$A$8,0)))</f>
      </c>
      <c r="DH5" s="3">
        <f>IF(AM5="",0,INDEX(Tablas!$C$4:$C$8,MATCH(AM5,Tablas!$A$4:$A$8,0)))</f>
      </c>
      <c r="DI5" s="3">
        <f>IF(AN5="",0,INDEX(Tablas!$C$4:$C$8,MATCH(AN5,Tablas!$A$4:$A$8,0)))</f>
      </c>
      <c r="DJ5" s="3">
        <f>IF(AO5="",0,INDEX(Tablas!$C$4:$C$8,MATCH(AO5,Tablas!$A$4:$A$8,0)))</f>
      </c>
      <c r="DK5" s="3">
        <f>IF(AP5="",0,INDEX(Tablas!$C$4:$C$8,MATCH(AP5,Tablas!$A$4:$A$8,0)))</f>
      </c>
      <c r="DL5" s="3">
        <f>IF(AQ5="",0,INDEX(Tablas!$C$4:$C$8,MATCH(AQ5,Tablas!$A$4:$A$8,0)))</f>
      </c>
      <c r="DM5" s="3">
        <f>IF(OR($B5&lt;&gt;"Sí",AR5=""),0,INDEX(Tablas!$C$4:$C$8,MATCH(AR5,Tablas!$A$4:$A$8,0)))</f>
      </c>
      <c r="DN5" s="3">
        <f>IF(OR($B5&lt;&gt;"Sí",AS5=""),0,INDEX(Tablas!$C$4:$C$8,MATCH(AS5,Tablas!$A$4:$A$8,0)))</f>
      </c>
      <c r="DO5" s="3">
        <f>IF(OR($B5&lt;&gt;"Sí",AT5=""),0,INDEX(Tablas!$C$4:$C$8,MATCH(AT5,Tablas!$A$4:$A$8,0)))</f>
      </c>
      <c r="DP5" s="3">
        <f>IF(OR($C5&lt;&gt;"Sí",AU5=""),0,INDEX(Tablas!$C$4:$C$8,MATCH(AU5,Tablas!$A$4:$A$8,0)))</f>
      </c>
      <c r="DQ5" s="3">
        <f>IF(OR($C5&lt;&gt;"Sí",AV5=""),0,INDEX(Tablas!$C$4:$C$8,MATCH(AV5,Tablas!$A$4:$A$8,0)))</f>
      </c>
      <c r="DR5" s="3">
        <f>IF(OR($C5&lt;&gt;"Sí",AW5=""),0,INDEX(Tablas!$C$4:$C$8,MATCH(AW5,Tablas!$A$4:$A$8,0)))</f>
      </c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6">
        <f>IF(COUNTA($A6:$AW6)=0,"",SUM(BY6:DR6))</f>
      </c>
      <c r="AY6" s="6">
        <f>IF(AX6="","",IF(AX6&lt;Tablas!$C$11,"Nulo",IF(AX6&lt;Tablas!$D$11,"Bajo",IF(AX6&lt;Tablas!$E$11,"Medio",IF(AX6&lt;Tablas!$F$11,"Alto","Muy alto")))))</f>
      </c>
      <c r="AZ6" s="3">
        <f>IF($AX6="","",SUM(BZ6,BY6,CA6))</f>
      </c>
      <c r="BA6" s="3">
        <f>IF(AZ6="","",IF(AZ6&lt;Tablas!$C$12,"Nulo",IF(AZ6&lt;Tablas!$D$12,"Bajo",IF(AZ6&lt;Tablas!$E$12,"Medio",IF(AZ6&lt;Tablas!$F$12,"Alto","Muy alto")))))</f>
      </c>
      <c r="BB6" s="3">
        <f>IF($AX6="","",SUM(CB6,CG6,CC6,CD6,CE6,CF6,DM6,DN6,DO6,CH6,CI6,CJ6,CK6,CR6,CS6,CT6,CP6,CQ6,CX6,CY6))</f>
      </c>
      <c r="BC6" s="3">
        <f>IF(BB6="","",IF(BB6&lt;Tablas!$C$13,"Nulo",IF(BB6&lt;Tablas!$D$13,"Bajo",IF(BB6&lt;Tablas!$E$13,"Medio",IF(BB6&lt;Tablas!$F$13,"Alto","Muy alto")))))</f>
      </c>
      <c r="BD6" s="3">
        <f>IF($AX6="","",SUM(CL6,CM6,CN6,CO6))</f>
      </c>
      <c r="BE6" s="3">
        <f>IF(BD6="","",IF(BD6&lt;Tablas!$C$14,"Nulo",IF(BD6&lt;Tablas!$D$14,"Bajo",IF(BD6&lt;Tablas!$E$14,"Medio",IF(BD6&lt;Tablas!$F$14,"Alto","Muy alto")))))</f>
      </c>
      <c r="BF6" s="3">
        <f>IF($AX6="","",SUM(CU6,CV6,CW6,CZ6,DA6,DB6,DC6,DD6,DP6,DQ6,DR6,DE6,DF6,DG6,DH6,DI6,DJ6,DK6,DL6))</f>
      </c>
      <c r="BG6" s="3">
        <f>IF(BF6="","",IF(BF6&lt;Tablas!$C$15,"Nulo",IF(BF6&lt;Tablas!$D$15,"Bajo",IF(BF6&lt;Tablas!$E$15,"Medio",IF(BF6&lt;Tablas!$F$15,"Alto","Muy alto")))))</f>
      </c>
      <c r="BH6" s="3">
        <f>IF($AX6="","",SUM(BZ6,BY6,CA6))</f>
      </c>
      <c r="BI6" s="3">
        <f>IF(BH6="","",IF(BH6&lt;Tablas!$C$16,"Nulo",IF(BH6&lt;Tablas!$D$16,"Bajo",IF(BH6&lt;Tablas!$E$16,"Medio",IF(BH6&lt;Tablas!$F$16,"Alto","Muy alto")))))</f>
      </c>
      <c r="BJ6" s="3">
        <f>IF($AX6="","",SUM(CB6,CG6,CC6,CD6,CE6,CF6,DM6,DN6,DO6,CH6,CI6,CJ6,CK6))</f>
      </c>
      <c r="BK6" s="3">
        <f>IF(BJ6="","",IF(BJ6&lt;Tablas!$C$17,"Nulo",IF(BJ6&lt;Tablas!$D$17,"Bajo",IF(BJ6&lt;Tablas!$E$17,"Medio",IF(BJ6&lt;Tablas!$F$17,"Alto","Muy alto")))))</f>
      </c>
      <c r="BL6" s="3">
        <f>IF($AX6="","",SUM(CR6,CS6,CT6,CP6,CQ6,CX6,CY6))</f>
      </c>
      <c r="BM6" s="3">
        <f>IF(BL6="","",IF(BL6&lt;Tablas!$C$18,"Nulo",IF(BL6&lt;Tablas!$D$18,"Bajo",IF(BL6&lt;Tablas!$E$18,"Medio",IF(BL6&lt;Tablas!$F$18,"Alto","Muy alto")))))</f>
      </c>
      <c r="BN6" s="3">
        <f>IF($AX6="","",SUM(CL6,CM6))</f>
      </c>
      <c r="BO6" s="3">
        <f>IF(BN6="","",IF(BN6&lt;Tablas!$C$19,"Nulo",IF(BN6&lt;Tablas!$D$19,"Bajo",IF(BN6&lt;Tablas!$E$19,"Medio",IF(BN6&lt;Tablas!$F$19,"Alto","Muy alto")))))</f>
      </c>
      <c r="BP6" s="3">
        <f>IF($AX6="","",SUM(CN6,CO6))</f>
      </c>
      <c r="BQ6" s="3">
        <f>IF(BP6="","",IF(BP6&lt;Tablas!$C$20,"Nulo",IF(BP6&lt;Tablas!$D$20,"Bajo",IF(BP6&lt;Tablas!$E$20,"Medio",IF(BP6&lt;Tablas!$F$20,"Alto","Muy alto")))))</f>
      </c>
      <c r="BR6" s="3">
        <f>IF($AX6="","",SUM(CU6,CV6,CW6,CZ6,DA6))</f>
      </c>
      <c r="BS6" s="3">
        <f>IF(BR6="","",IF(BR6&lt;Tablas!$C$21,"Nulo",IF(BR6&lt;Tablas!$D$21,"Bajo",IF(BR6&lt;Tablas!$E$21,"Medio",IF(BR6&lt;Tablas!$F$21,"Alto","Muy alto")))))</f>
      </c>
      <c r="BT6" s="3">
        <f>IF($AX6="","",SUM(DB6,DC6,DD6,DP6,DQ6,DR6))</f>
      </c>
      <c r="BU6" s="3">
        <f>IF(BT6="","",IF(BT6&lt;Tablas!$C$22,"Nulo",IF(BT6&lt;Tablas!$D$22,"Bajo",IF(BT6&lt;Tablas!$E$22,"Medio",IF(BT6&lt;Tablas!$F$22,"Alto","Muy alto")))))</f>
      </c>
      <c r="BV6" s="3">
        <f>IF($AX6="","",SUM(DE6,DF6,DG6,DH6,DI6,DJ6,DK6,DL6))</f>
      </c>
      <c r="BW6" s="3">
        <f>IF(BV6="","",IF(BV6&lt;Tablas!$C$23,"Nulo",IF(BV6&lt;Tablas!$D$23,"Bajo",IF(BV6&lt;Tablas!$E$23,"Medio",IF(BV6&lt;Tablas!$F$23,"Alto","Muy alto")))))</f>
      </c>
      <c r="BX6" s="3">
        <f>IF($AX6="","",COUNTBLANK(D6:AQ6)+IF($B6="Sí",COUNTBLANK(AR6:AT6),0)+IF($C6="Sí",COUNTBLANK(AU6:AW6),0)+IF($B6="",1,0)+IF($C6="",1,0))</f>
      </c>
      <c r="BY6" s="3">
        <f>IF(D6="",0,INDEX(Tablas!$C$4:$C$8,MATCH(D6,Tablas!$A$4:$A$8,0)))</f>
      </c>
      <c r="BZ6" s="3">
        <f>IF(E6="",0,INDEX(Tablas!$C$4:$C$8,MATCH(E6,Tablas!$A$4:$A$8,0)))</f>
      </c>
      <c r="CA6" s="3">
        <f>IF(F6="",0,INDEX(Tablas!$C$4:$C$8,MATCH(F6,Tablas!$A$4:$A$8,0)))</f>
      </c>
      <c r="CB6" s="3">
        <f>IF(G6="",0,INDEX(Tablas!$C$4:$C$8,MATCH(G6,Tablas!$A$4:$A$8,0)))</f>
      </c>
      <c r="CC6" s="3">
        <f>IF(H6="",0,INDEX(Tablas!$C$4:$C$8,MATCH(H6,Tablas!$A$4:$A$8,0)))</f>
      </c>
      <c r="CD6" s="3">
        <f>IF(I6="",0,INDEX(Tablas!$C$4:$C$8,MATCH(I6,Tablas!$A$4:$A$8,0)))</f>
      </c>
      <c r="CE6" s="3">
        <f>IF(J6="",0,INDEX(Tablas!$C$4:$C$8,MATCH(J6,Tablas!$A$4:$A$8,0)))</f>
      </c>
      <c r="CF6" s="3">
        <f>IF(K6="",0,INDEX(Tablas!$C$4:$C$8,MATCH(K6,Tablas!$A$4:$A$8,0)))</f>
      </c>
      <c r="CG6" s="3">
        <f>IF(L6="",0,INDEX(Tablas!$C$4:$C$8,MATCH(L6,Tablas!$A$4:$A$8,0)))</f>
      </c>
      <c r="CH6" s="3">
        <f>IF(M6="",0,INDEX(Tablas!$C$4:$C$8,MATCH(M6,Tablas!$A$4:$A$8,0)))</f>
      </c>
      <c r="CI6" s="3">
        <f>IF(N6="",0,INDEX(Tablas!$C$4:$C$8,MATCH(N6,Tablas!$A$4:$A$8,0)))</f>
      </c>
      <c r="CJ6" s="3">
        <f>IF(O6="",0,INDEX(Tablas!$C$4:$C$8,MATCH(O6,Tablas!$A$4:$A$8,0)))</f>
      </c>
      <c r="CK6" s="3">
        <f>IF(P6="",0,INDEX(Tablas!$C$4:$C$8,MATCH(P6,Tablas!$A$4:$A$8,0)))</f>
      </c>
      <c r="CL6" s="3">
        <f>IF(Q6="",0,INDEX(Tablas!$C$4:$C$8,MATCH(Q6,Tablas!$A$4:$A$8,0)))</f>
      </c>
      <c r="CM6" s="3">
        <f>IF(R6="",0,INDEX(Tablas!$C$4:$C$8,MATCH(R6,Tablas!$A$4:$A$8,0)))</f>
      </c>
      <c r="CN6" s="3">
        <f>IF(S6="",0,INDEX(Tablas!$C$4:$C$8,MATCH(S6,Tablas!$A$4:$A$8,0)))</f>
      </c>
      <c r="CO6" s="3">
        <f>IF(T6="",0,INDEX(Tablas!$C$4:$C$8,MATCH(T6,Tablas!$A$4:$A$8,0)))</f>
      </c>
      <c r="CP6" s="3">
        <f>IF(U6="",0,INDEX(Tablas!$B$4:$B$8,MATCH(U6,Tablas!$A$4:$A$8,0)))</f>
      </c>
      <c r="CQ6" s="3">
        <f>IF(V6="",0,INDEX(Tablas!$B$4:$B$8,MATCH(V6,Tablas!$A$4:$A$8,0)))</f>
      </c>
      <c r="CR6" s="3">
        <f>IF(W6="",0,INDEX(Tablas!$B$4:$B$8,MATCH(W6,Tablas!$A$4:$A$8,0)))</f>
      </c>
      <c r="CS6" s="3">
        <f>IF(X6="",0,INDEX(Tablas!$B$4:$B$8,MATCH(X6,Tablas!$A$4:$A$8,0)))</f>
      </c>
      <c r="CT6" s="3">
        <f>IF(Y6="",0,INDEX(Tablas!$B$4:$B$8,MATCH(Y6,Tablas!$A$4:$A$8,0)))</f>
      </c>
      <c r="CU6" s="3">
        <f>IF(Z6="",0,INDEX(Tablas!$B$4:$B$8,MATCH(Z6,Tablas!$A$4:$A$8,0)))</f>
      </c>
      <c r="CV6" s="3">
        <f>IF(AA6="",0,INDEX(Tablas!$B$4:$B$8,MATCH(AA6,Tablas!$A$4:$A$8,0)))</f>
      </c>
      <c r="CW6" s="3">
        <f>IF(AB6="",0,INDEX(Tablas!$B$4:$B$8,MATCH(AB6,Tablas!$A$4:$A$8,0)))</f>
      </c>
      <c r="CX6" s="3">
        <f>IF(AC6="",0,INDEX(Tablas!$B$4:$B$8,MATCH(AC6,Tablas!$A$4:$A$8,0)))</f>
      </c>
      <c r="CY6" s="3">
        <f>IF(AD6="",0,INDEX(Tablas!$B$4:$B$8,MATCH(AD6,Tablas!$A$4:$A$8,0)))</f>
      </c>
      <c r="CZ6" s="3">
        <f>IF(AE6="",0,INDEX(Tablas!$B$4:$B$8,MATCH(AE6,Tablas!$A$4:$A$8,0)))</f>
      </c>
      <c r="DA6" s="3">
        <f>IF(AF6="",0,INDEX(Tablas!$B$4:$B$8,MATCH(AF6,Tablas!$A$4:$A$8,0)))</f>
      </c>
      <c r="DB6" s="3">
        <f>IF(AG6="",0,INDEX(Tablas!$B$4:$B$8,MATCH(AG6,Tablas!$A$4:$A$8,0)))</f>
      </c>
      <c r="DC6" s="3">
        <f>IF(AH6="",0,INDEX(Tablas!$B$4:$B$8,MATCH(AH6,Tablas!$A$4:$A$8,0)))</f>
      </c>
      <c r="DD6" s="3">
        <f>IF(AI6="",0,INDEX(Tablas!$B$4:$B$8,MATCH(AI6,Tablas!$A$4:$A$8,0)))</f>
      </c>
      <c r="DE6" s="3">
        <f>IF(AJ6="",0,INDEX(Tablas!$B$4:$B$8,MATCH(AJ6,Tablas!$A$4:$A$8,0)))</f>
      </c>
      <c r="DF6" s="3">
        <f>IF(AK6="",0,INDEX(Tablas!$C$4:$C$8,MATCH(AK6,Tablas!$A$4:$A$8,0)))</f>
      </c>
      <c r="DG6" s="3">
        <f>IF(AL6="",0,INDEX(Tablas!$C$4:$C$8,MATCH(AL6,Tablas!$A$4:$A$8,0)))</f>
      </c>
      <c r="DH6" s="3">
        <f>IF(AM6="",0,INDEX(Tablas!$C$4:$C$8,MATCH(AM6,Tablas!$A$4:$A$8,0)))</f>
      </c>
      <c r="DI6" s="3">
        <f>IF(AN6="",0,INDEX(Tablas!$C$4:$C$8,MATCH(AN6,Tablas!$A$4:$A$8,0)))</f>
      </c>
      <c r="DJ6" s="3">
        <f>IF(AO6="",0,INDEX(Tablas!$C$4:$C$8,MATCH(AO6,Tablas!$A$4:$A$8,0)))</f>
      </c>
      <c r="DK6" s="3">
        <f>IF(AP6="",0,INDEX(Tablas!$C$4:$C$8,MATCH(AP6,Tablas!$A$4:$A$8,0)))</f>
      </c>
      <c r="DL6" s="3">
        <f>IF(AQ6="",0,INDEX(Tablas!$C$4:$C$8,MATCH(AQ6,Tablas!$A$4:$A$8,0)))</f>
      </c>
      <c r="DM6" s="3">
        <f>IF(OR($B6&lt;&gt;"Sí",AR6=""),0,INDEX(Tablas!$C$4:$C$8,MATCH(AR6,Tablas!$A$4:$A$8,0)))</f>
      </c>
      <c r="DN6" s="3">
        <f>IF(OR($B6&lt;&gt;"Sí",AS6=""),0,INDEX(Tablas!$C$4:$C$8,MATCH(AS6,Tablas!$A$4:$A$8,0)))</f>
      </c>
      <c r="DO6" s="3">
        <f>IF(OR($B6&lt;&gt;"Sí",AT6=""),0,INDEX(Tablas!$C$4:$C$8,MATCH(AT6,Tablas!$A$4:$A$8,0)))</f>
      </c>
      <c r="DP6" s="3">
        <f>IF(OR($C6&lt;&gt;"Sí",AU6=""),0,INDEX(Tablas!$C$4:$C$8,MATCH(AU6,Tablas!$A$4:$A$8,0)))</f>
      </c>
      <c r="DQ6" s="3">
        <f>IF(OR($C6&lt;&gt;"Sí",AV6=""),0,INDEX(Tablas!$C$4:$C$8,MATCH(AV6,Tablas!$A$4:$A$8,0)))</f>
      </c>
      <c r="DR6" s="3">
        <f>IF(OR($C6&lt;&gt;"Sí",AW6=""),0,INDEX(Tablas!$C$4:$C$8,MATCH(AW6,Tablas!$A$4:$A$8,0)))</f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">
        <f>IF(COUNTA($A7:$AW7)=0,"",SUM(BY7:DR7))</f>
      </c>
      <c r="AY7" s="6">
        <f>IF(AX7="","",IF(AX7&lt;Tablas!$C$11,"Nulo",IF(AX7&lt;Tablas!$D$11,"Bajo",IF(AX7&lt;Tablas!$E$11,"Medio",IF(AX7&lt;Tablas!$F$11,"Alto","Muy alto")))))</f>
      </c>
      <c r="AZ7" s="3">
        <f>IF($AX7="","",SUM(BZ7,BY7,CA7))</f>
      </c>
      <c r="BA7" s="3">
        <f>IF(AZ7="","",IF(AZ7&lt;Tablas!$C$12,"Nulo",IF(AZ7&lt;Tablas!$D$12,"Bajo",IF(AZ7&lt;Tablas!$E$12,"Medio",IF(AZ7&lt;Tablas!$F$12,"Alto","Muy alto")))))</f>
      </c>
      <c r="BB7" s="3">
        <f>IF($AX7="","",SUM(CB7,CG7,CC7,CD7,CE7,CF7,DM7,DN7,DO7,CH7,CI7,CJ7,CK7,CR7,CS7,CT7,CP7,CQ7,CX7,CY7))</f>
      </c>
      <c r="BC7" s="3">
        <f>IF(BB7="","",IF(BB7&lt;Tablas!$C$13,"Nulo",IF(BB7&lt;Tablas!$D$13,"Bajo",IF(BB7&lt;Tablas!$E$13,"Medio",IF(BB7&lt;Tablas!$F$13,"Alto","Muy alto")))))</f>
      </c>
      <c r="BD7" s="3">
        <f>IF($AX7="","",SUM(CL7,CM7,CN7,CO7))</f>
      </c>
      <c r="BE7" s="3">
        <f>IF(BD7="","",IF(BD7&lt;Tablas!$C$14,"Nulo",IF(BD7&lt;Tablas!$D$14,"Bajo",IF(BD7&lt;Tablas!$E$14,"Medio",IF(BD7&lt;Tablas!$F$14,"Alto","Muy alto")))))</f>
      </c>
      <c r="BF7" s="3">
        <f>IF($AX7="","",SUM(CU7,CV7,CW7,CZ7,DA7,DB7,DC7,DD7,DP7,DQ7,DR7,DE7,DF7,DG7,DH7,DI7,DJ7,DK7,DL7))</f>
      </c>
      <c r="BG7" s="3">
        <f>IF(BF7="","",IF(BF7&lt;Tablas!$C$15,"Nulo",IF(BF7&lt;Tablas!$D$15,"Bajo",IF(BF7&lt;Tablas!$E$15,"Medio",IF(BF7&lt;Tablas!$F$15,"Alto","Muy alto")))))</f>
      </c>
      <c r="BH7" s="3">
        <f>IF($AX7="","",SUM(BZ7,BY7,CA7))</f>
      </c>
      <c r="BI7" s="3">
        <f>IF(BH7="","",IF(BH7&lt;Tablas!$C$16,"Nulo",IF(BH7&lt;Tablas!$D$16,"Bajo",IF(BH7&lt;Tablas!$E$16,"Medio",IF(BH7&lt;Tablas!$F$16,"Alto","Muy alto")))))</f>
      </c>
      <c r="BJ7" s="3">
        <f>IF($AX7="","",SUM(CB7,CG7,CC7,CD7,CE7,CF7,DM7,DN7,DO7,CH7,CI7,CJ7,CK7))</f>
      </c>
      <c r="BK7" s="3">
        <f>IF(BJ7="","",IF(BJ7&lt;Tablas!$C$17,"Nulo",IF(BJ7&lt;Tablas!$D$17,"Bajo",IF(BJ7&lt;Tablas!$E$17,"Medio",IF(BJ7&lt;Tablas!$F$17,"Alto","Muy alto")))))</f>
      </c>
      <c r="BL7" s="3">
        <f>IF($AX7="","",SUM(CR7,CS7,CT7,CP7,CQ7,CX7,CY7))</f>
      </c>
      <c r="BM7" s="3">
        <f>IF(BL7="","",IF(BL7&lt;Tablas!$C$18,"Nulo",IF(BL7&lt;Tablas!$D$18,"Bajo",IF(BL7&lt;Tablas!$E$18,"Medio",IF(BL7&lt;Tablas!$F$18,"Alto","Muy alto")))))</f>
      </c>
      <c r="BN7" s="3">
        <f>IF($AX7="","",SUM(CL7,CM7))</f>
      </c>
      <c r="BO7" s="3">
        <f>IF(BN7="","",IF(BN7&lt;Tablas!$C$19,"Nulo",IF(BN7&lt;Tablas!$D$19,"Bajo",IF(BN7&lt;Tablas!$E$19,"Medio",IF(BN7&lt;Tablas!$F$19,"Alto","Muy alto")))))</f>
      </c>
      <c r="BP7" s="3">
        <f>IF($AX7="","",SUM(CN7,CO7))</f>
      </c>
      <c r="BQ7" s="3">
        <f>IF(BP7="","",IF(BP7&lt;Tablas!$C$20,"Nulo",IF(BP7&lt;Tablas!$D$20,"Bajo",IF(BP7&lt;Tablas!$E$20,"Medio",IF(BP7&lt;Tablas!$F$20,"Alto","Muy alto")))))</f>
      </c>
      <c r="BR7" s="3">
        <f>IF($AX7="","",SUM(CU7,CV7,CW7,CZ7,DA7))</f>
      </c>
      <c r="BS7" s="3">
        <f>IF(BR7="","",IF(BR7&lt;Tablas!$C$21,"Nulo",IF(BR7&lt;Tablas!$D$21,"Bajo",IF(BR7&lt;Tablas!$E$21,"Medio",IF(BR7&lt;Tablas!$F$21,"Alto","Muy alto")))))</f>
      </c>
      <c r="BT7" s="3">
        <f>IF($AX7="","",SUM(DB7,DC7,DD7,DP7,DQ7,DR7))</f>
      </c>
      <c r="BU7" s="3">
        <f>IF(BT7="","",IF(BT7&lt;Tablas!$C$22,"Nulo",IF(BT7&lt;Tablas!$D$22,"Bajo",IF(BT7&lt;Tablas!$E$22,"Medio",IF(BT7&lt;Tablas!$F$22,"Alto","Muy alto")))))</f>
      </c>
      <c r="BV7" s="3">
        <f>IF($AX7="","",SUM(DE7,DF7,DG7,DH7,DI7,DJ7,DK7,DL7))</f>
      </c>
      <c r="BW7" s="3">
        <f>IF(BV7="","",IF(BV7&lt;Tablas!$C$23,"Nulo",IF(BV7&lt;Tablas!$D$23,"Bajo",IF(BV7&lt;Tablas!$E$23,"Medio",IF(BV7&lt;Tablas!$F$23,"Alto","Muy alto")))))</f>
      </c>
      <c r="BX7" s="3">
        <f>IF($AX7="","",COUNTBLANK(D7:AQ7)+IF($B7="Sí",COUNTBLANK(AR7:AT7),0)+IF($C7="Sí",COUNTBLANK(AU7:AW7),0)+IF($B7="",1,0)+IF($C7="",1,0))</f>
      </c>
      <c r="BY7" s="3">
        <f>IF(D7="",0,INDEX(Tablas!$C$4:$C$8,MATCH(D7,Tablas!$A$4:$A$8,0)))</f>
      </c>
      <c r="BZ7" s="3">
        <f>IF(E7="",0,INDEX(Tablas!$C$4:$C$8,MATCH(E7,Tablas!$A$4:$A$8,0)))</f>
      </c>
      <c r="CA7" s="3">
        <f>IF(F7="",0,INDEX(Tablas!$C$4:$C$8,MATCH(F7,Tablas!$A$4:$A$8,0)))</f>
      </c>
      <c r="CB7" s="3">
        <f>IF(G7="",0,INDEX(Tablas!$C$4:$C$8,MATCH(G7,Tablas!$A$4:$A$8,0)))</f>
      </c>
      <c r="CC7" s="3">
        <f>IF(H7="",0,INDEX(Tablas!$C$4:$C$8,MATCH(H7,Tablas!$A$4:$A$8,0)))</f>
      </c>
      <c r="CD7" s="3">
        <f>IF(I7="",0,INDEX(Tablas!$C$4:$C$8,MATCH(I7,Tablas!$A$4:$A$8,0)))</f>
      </c>
      <c r="CE7" s="3">
        <f>IF(J7="",0,INDEX(Tablas!$C$4:$C$8,MATCH(J7,Tablas!$A$4:$A$8,0)))</f>
      </c>
      <c r="CF7" s="3">
        <f>IF(K7="",0,INDEX(Tablas!$C$4:$C$8,MATCH(K7,Tablas!$A$4:$A$8,0)))</f>
      </c>
      <c r="CG7" s="3">
        <f>IF(L7="",0,INDEX(Tablas!$C$4:$C$8,MATCH(L7,Tablas!$A$4:$A$8,0)))</f>
      </c>
      <c r="CH7" s="3">
        <f>IF(M7="",0,INDEX(Tablas!$C$4:$C$8,MATCH(M7,Tablas!$A$4:$A$8,0)))</f>
      </c>
      <c r="CI7" s="3">
        <f>IF(N7="",0,INDEX(Tablas!$C$4:$C$8,MATCH(N7,Tablas!$A$4:$A$8,0)))</f>
      </c>
      <c r="CJ7" s="3">
        <f>IF(O7="",0,INDEX(Tablas!$C$4:$C$8,MATCH(O7,Tablas!$A$4:$A$8,0)))</f>
      </c>
      <c r="CK7" s="3">
        <f>IF(P7="",0,INDEX(Tablas!$C$4:$C$8,MATCH(P7,Tablas!$A$4:$A$8,0)))</f>
      </c>
      <c r="CL7" s="3">
        <f>IF(Q7="",0,INDEX(Tablas!$C$4:$C$8,MATCH(Q7,Tablas!$A$4:$A$8,0)))</f>
      </c>
      <c r="CM7" s="3">
        <f>IF(R7="",0,INDEX(Tablas!$C$4:$C$8,MATCH(R7,Tablas!$A$4:$A$8,0)))</f>
      </c>
      <c r="CN7" s="3">
        <f>IF(S7="",0,INDEX(Tablas!$C$4:$C$8,MATCH(S7,Tablas!$A$4:$A$8,0)))</f>
      </c>
      <c r="CO7" s="3">
        <f>IF(T7="",0,INDEX(Tablas!$C$4:$C$8,MATCH(T7,Tablas!$A$4:$A$8,0)))</f>
      </c>
      <c r="CP7" s="3">
        <f>IF(U7="",0,INDEX(Tablas!$B$4:$B$8,MATCH(U7,Tablas!$A$4:$A$8,0)))</f>
      </c>
      <c r="CQ7" s="3">
        <f>IF(V7="",0,INDEX(Tablas!$B$4:$B$8,MATCH(V7,Tablas!$A$4:$A$8,0)))</f>
      </c>
      <c r="CR7" s="3">
        <f>IF(W7="",0,INDEX(Tablas!$B$4:$B$8,MATCH(W7,Tablas!$A$4:$A$8,0)))</f>
      </c>
      <c r="CS7" s="3">
        <f>IF(X7="",0,INDEX(Tablas!$B$4:$B$8,MATCH(X7,Tablas!$A$4:$A$8,0)))</f>
      </c>
      <c r="CT7" s="3">
        <f>IF(Y7="",0,INDEX(Tablas!$B$4:$B$8,MATCH(Y7,Tablas!$A$4:$A$8,0)))</f>
      </c>
      <c r="CU7" s="3">
        <f>IF(Z7="",0,INDEX(Tablas!$B$4:$B$8,MATCH(Z7,Tablas!$A$4:$A$8,0)))</f>
      </c>
      <c r="CV7" s="3">
        <f>IF(AA7="",0,INDEX(Tablas!$B$4:$B$8,MATCH(AA7,Tablas!$A$4:$A$8,0)))</f>
      </c>
      <c r="CW7" s="3">
        <f>IF(AB7="",0,INDEX(Tablas!$B$4:$B$8,MATCH(AB7,Tablas!$A$4:$A$8,0)))</f>
      </c>
      <c r="CX7" s="3">
        <f>IF(AC7="",0,INDEX(Tablas!$B$4:$B$8,MATCH(AC7,Tablas!$A$4:$A$8,0)))</f>
      </c>
      <c r="CY7" s="3">
        <f>IF(AD7="",0,INDEX(Tablas!$B$4:$B$8,MATCH(AD7,Tablas!$A$4:$A$8,0)))</f>
      </c>
      <c r="CZ7" s="3">
        <f>IF(AE7="",0,INDEX(Tablas!$B$4:$B$8,MATCH(AE7,Tablas!$A$4:$A$8,0)))</f>
      </c>
      <c r="DA7" s="3">
        <f>IF(AF7="",0,INDEX(Tablas!$B$4:$B$8,MATCH(AF7,Tablas!$A$4:$A$8,0)))</f>
      </c>
      <c r="DB7" s="3">
        <f>IF(AG7="",0,INDEX(Tablas!$B$4:$B$8,MATCH(AG7,Tablas!$A$4:$A$8,0)))</f>
      </c>
      <c r="DC7" s="3">
        <f>IF(AH7="",0,INDEX(Tablas!$B$4:$B$8,MATCH(AH7,Tablas!$A$4:$A$8,0)))</f>
      </c>
      <c r="DD7" s="3">
        <f>IF(AI7="",0,INDEX(Tablas!$B$4:$B$8,MATCH(AI7,Tablas!$A$4:$A$8,0)))</f>
      </c>
      <c r="DE7" s="3">
        <f>IF(AJ7="",0,INDEX(Tablas!$B$4:$B$8,MATCH(AJ7,Tablas!$A$4:$A$8,0)))</f>
      </c>
      <c r="DF7" s="3">
        <f>IF(AK7="",0,INDEX(Tablas!$C$4:$C$8,MATCH(AK7,Tablas!$A$4:$A$8,0)))</f>
      </c>
      <c r="DG7" s="3">
        <f>IF(AL7="",0,INDEX(Tablas!$C$4:$C$8,MATCH(AL7,Tablas!$A$4:$A$8,0)))</f>
      </c>
      <c r="DH7" s="3">
        <f>IF(AM7="",0,INDEX(Tablas!$C$4:$C$8,MATCH(AM7,Tablas!$A$4:$A$8,0)))</f>
      </c>
      <c r="DI7" s="3">
        <f>IF(AN7="",0,INDEX(Tablas!$C$4:$C$8,MATCH(AN7,Tablas!$A$4:$A$8,0)))</f>
      </c>
      <c r="DJ7" s="3">
        <f>IF(AO7="",0,INDEX(Tablas!$C$4:$C$8,MATCH(AO7,Tablas!$A$4:$A$8,0)))</f>
      </c>
      <c r="DK7" s="3">
        <f>IF(AP7="",0,INDEX(Tablas!$C$4:$C$8,MATCH(AP7,Tablas!$A$4:$A$8,0)))</f>
      </c>
      <c r="DL7" s="3">
        <f>IF(AQ7="",0,INDEX(Tablas!$C$4:$C$8,MATCH(AQ7,Tablas!$A$4:$A$8,0)))</f>
      </c>
      <c r="DM7" s="3">
        <f>IF(OR($B7&lt;&gt;"Sí",AR7=""),0,INDEX(Tablas!$C$4:$C$8,MATCH(AR7,Tablas!$A$4:$A$8,0)))</f>
      </c>
      <c r="DN7" s="3">
        <f>IF(OR($B7&lt;&gt;"Sí",AS7=""),0,INDEX(Tablas!$C$4:$C$8,MATCH(AS7,Tablas!$A$4:$A$8,0)))</f>
      </c>
      <c r="DO7" s="3">
        <f>IF(OR($B7&lt;&gt;"Sí",AT7=""),0,INDEX(Tablas!$C$4:$C$8,MATCH(AT7,Tablas!$A$4:$A$8,0)))</f>
      </c>
      <c r="DP7" s="3">
        <f>IF(OR($C7&lt;&gt;"Sí",AU7=""),0,INDEX(Tablas!$C$4:$C$8,MATCH(AU7,Tablas!$A$4:$A$8,0)))</f>
      </c>
      <c r="DQ7" s="3">
        <f>IF(OR($C7&lt;&gt;"Sí",AV7=""),0,INDEX(Tablas!$C$4:$C$8,MATCH(AV7,Tablas!$A$4:$A$8,0)))</f>
      </c>
      <c r="DR7" s="3">
        <f>IF(OR($C7&lt;&gt;"Sí",AW7=""),0,INDEX(Tablas!$C$4:$C$8,MATCH(AW7,Tablas!$A$4:$A$8,0)))</f>
      </c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6">
        <f>IF(COUNTA($A8:$AW8)=0,"",SUM(BY8:DR8))</f>
      </c>
      <c r="AY8" s="6">
        <f>IF(AX8="","",IF(AX8&lt;Tablas!$C$11,"Nulo",IF(AX8&lt;Tablas!$D$11,"Bajo",IF(AX8&lt;Tablas!$E$11,"Medio",IF(AX8&lt;Tablas!$F$11,"Alto","Muy alto")))))</f>
      </c>
      <c r="AZ8" s="3">
        <f>IF($AX8="","",SUM(BZ8,BY8,CA8))</f>
      </c>
      <c r="BA8" s="3">
        <f>IF(AZ8="","",IF(AZ8&lt;Tablas!$C$12,"Nulo",IF(AZ8&lt;Tablas!$D$12,"Bajo",IF(AZ8&lt;Tablas!$E$12,"Medio",IF(AZ8&lt;Tablas!$F$12,"Alto","Muy alto")))))</f>
      </c>
      <c r="BB8" s="3">
        <f>IF($AX8="","",SUM(CB8,CG8,CC8,CD8,CE8,CF8,DM8,DN8,DO8,CH8,CI8,CJ8,CK8,CR8,CS8,CT8,CP8,CQ8,CX8,CY8))</f>
      </c>
      <c r="BC8" s="3">
        <f>IF(BB8="","",IF(BB8&lt;Tablas!$C$13,"Nulo",IF(BB8&lt;Tablas!$D$13,"Bajo",IF(BB8&lt;Tablas!$E$13,"Medio",IF(BB8&lt;Tablas!$F$13,"Alto","Muy alto")))))</f>
      </c>
      <c r="BD8" s="3">
        <f>IF($AX8="","",SUM(CL8,CM8,CN8,CO8))</f>
      </c>
      <c r="BE8" s="3">
        <f>IF(BD8="","",IF(BD8&lt;Tablas!$C$14,"Nulo",IF(BD8&lt;Tablas!$D$14,"Bajo",IF(BD8&lt;Tablas!$E$14,"Medio",IF(BD8&lt;Tablas!$F$14,"Alto","Muy alto")))))</f>
      </c>
      <c r="BF8" s="3">
        <f>IF($AX8="","",SUM(CU8,CV8,CW8,CZ8,DA8,DB8,DC8,DD8,DP8,DQ8,DR8,DE8,DF8,DG8,DH8,DI8,DJ8,DK8,DL8))</f>
      </c>
      <c r="BG8" s="3">
        <f>IF(BF8="","",IF(BF8&lt;Tablas!$C$15,"Nulo",IF(BF8&lt;Tablas!$D$15,"Bajo",IF(BF8&lt;Tablas!$E$15,"Medio",IF(BF8&lt;Tablas!$F$15,"Alto","Muy alto")))))</f>
      </c>
      <c r="BH8" s="3">
        <f>IF($AX8="","",SUM(BZ8,BY8,CA8))</f>
      </c>
      <c r="BI8" s="3">
        <f>IF(BH8="","",IF(BH8&lt;Tablas!$C$16,"Nulo",IF(BH8&lt;Tablas!$D$16,"Bajo",IF(BH8&lt;Tablas!$E$16,"Medio",IF(BH8&lt;Tablas!$F$16,"Alto","Muy alto")))))</f>
      </c>
      <c r="BJ8" s="3">
        <f>IF($AX8="","",SUM(CB8,CG8,CC8,CD8,CE8,CF8,DM8,DN8,DO8,CH8,CI8,CJ8,CK8))</f>
      </c>
      <c r="BK8" s="3">
        <f>IF(BJ8="","",IF(BJ8&lt;Tablas!$C$17,"Nulo",IF(BJ8&lt;Tablas!$D$17,"Bajo",IF(BJ8&lt;Tablas!$E$17,"Medio",IF(BJ8&lt;Tablas!$F$17,"Alto","Muy alto")))))</f>
      </c>
      <c r="BL8" s="3">
        <f>IF($AX8="","",SUM(CR8,CS8,CT8,CP8,CQ8,CX8,CY8))</f>
      </c>
      <c r="BM8" s="3">
        <f>IF(BL8="","",IF(BL8&lt;Tablas!$C$18,"Nulo",IF(BL8&lt;Tablas!$D$18,"Bajo",IF(BL8&lt;Tablas!$E$18,"Medio",IF(BL8&lt;Tablas!$F$18,"Alto","Muy alto")))))</f>
      </c>
      <c r="BN8" s="3">
        <f>IF($AX8="","",SUM(CL8,CM8))</f>
      </c>
      <c r="BO8" s="3">
        <f>IF(BN8="","",IF(BN8&lt;Tablas!$C$19,"Nulo",IF(BN8&lt;Tablas!$D$19,"Bajo",IF(BN8&lt;Tablas!$E$19,"Medio",IF(BN8&lt;Tablas!$F$19,"Alto","Muy alto")))))</f>
      </c>
      <c r="BP8" s="3">
        <f>IF($AX8="","",SUM(CN8,CO8))</f>
      </c>
      <c r="BQ8" s="3">
        <f>IF(BP8="","",IF(BP8&lt;Tablas!$C$20,"Nulo",IF(BP8&lt;Tablas!$D$20,"Bajo",IF(BP8&lt;Tablas!$E$20,"Medio",IF(BP8&lt;Tablas!$F$20,"Alto","Muy alto")))))</f>
      </c>
      <c r="BR8" s="3">
        <f>IF($AX8="","",SUM(CU8,CV8,CW8,CZ8,DA8))</f>
      </c>
      <c r="BS8" s="3">
        <f>IF(BR8="","",IF(BR8&lt;Tablas!$C$21,"Nulo",IF(BR8&lt;Tablas!$D$21,"Bajo",IF(BR8&lt;Tablas!$E$21,"Medio",IF(BR8&lt;Tablas!$F$21,"Alto","Muy alto")))))</f>
      </c>
      <c r="BT8" s="3">
        <f>IF($AX8="","",SUM(DB8,DC8,DD8,DP8,DQ8,DR8))</f>
      </c>
      <c r="BU8" s="3">
        <f>IF(BT8="","",IF(BT8&lt;Tablas!$C$22,"Nulo",IF(BT8&lt;Tablas!$D$22,"Bajo",IF(BT8&lt;Tablas!$E$22,"Medio",IF(BT8&lt;Tablas!$F$22,"Alto","Muy alto")))))</f>
      </c>
      <c r="BV8" s="3">
        <f>IF($AX8="","",SUM(DE8,DF8,DG8,DH8,DI8,DJ8,DK8,DL8))</f>
      </c>
      <c r="BW8" s="3">
        <f>IF(BV8="","",IF(BV8&lt;Tablas!$C$23,"Nulo",IF(BV8&lt;Tablas!$D$23,"Bajo",IF(BV8&lt;Tablas!$E$23,"Medio",IF(BV8&lt;Tablas!$F$23,"Alto","Muy alto")))))</f>
      </c>
      <c r="BX8" s="3">
        <f>IF($AX8="","",COUNTBLANK(D8:AQ8)+IF($B8="Sí",COUNTBLANK(AR8:AT8),0)+IF($C8="Sí",COUNTBLANK(AU8:AW8),0)+IF($B8="",1,0)+IF($C8="",1,0))</f>
      </c>
      <c r="BY8" s="3">
        <f>IF(D8="",0,INDEX(Tablas!$C$4:$C$8,MATCH(D8,Tablas!$A$4:$A$8,0)))</f>
      </c>
      <c r="BZ8" s="3">
        <f>IF(E8="",0,INDEX(Tablas!$C$4:$C$8,MATCH(E8,Tablas!$A$4:$A$8,0)))</f>
      </c>
      <c r="CA8" s="3">
        <f>IF(F8="",0,INDEX(Tablas!$C$4:$C$8,MATCH(F8,Tablas!$A$4:$A$8,0)))</f>
      </c>
      <c r="CB8" s="3">
        <f>IF(G8="",0,INDEX(Tablas!$C$4:$C$8,MATCH(G8,Tablas!$A$4:$A$8,0)))</f>
      </c>
      <c r="CC8" s="3">
        <f>IF(H8="",0,INDEX(Tablas!$C$4:$C$8,MATCH(H8,Tablas!$A$4:$A$8,0)))</f>
      </c>
      <c r="CD8" s="3">
        <f>IF(I8="",0,INDEX(Tablas!$C$4:$C$8,MATCH(I8,Tablas!$A$4:$A$8,0)))</f>
      </c>
      <c r="CE8" s="3">
        <f>IF(J8="",0,INDEX(Tablas!$C$4:$C$8,MATCH(J8,Tablas!$A$4:$A$8,0)))</f>
      </c>
      <c r="CF8" s="3">
        <f>IF(K8="",0,INDEX(Tablas!$C$4:$C$8,MATCH(K8,Tablas!$A$4:$A$8,0)))</f>
      </c>
      <c r="CG8" s="3">
        <f>IF(L8="",0,INDEX(Tablas!$C$4:$C$8,MATCH(L8,Tablas!$A$4:$A$8,0)))</f>
      </c>
      <c r="CH8" s="3">
        <f>IF(M8="",0,INDEX(Tablas!$C$4:$C$8,MATCH(M8,Tablas!$A$4:$A$8,0)))</f>
      </c>
      <c r="CI8" s="3">
        <f>IF(N8="",0,INDEX(Tablas!$C$4:$C$8,MATCH(N8,Tablas!$A$4:$A$8,0)))</f>
      </c>
      <c r="CJ8" s="3">
        <f>IF(O8="",0,INDEX(Tablas!$C$4:$C$8,MATCH(O8,Tablas!$A$4:$A$8,0)))</f>
      </c>
      <c r="CK8" s="3">
        <f>IF(P8="",0,INDEX(Tablas!$C$4:$C$8,MATCH(P8,Tablas!$A$4:$A$8,0)))</f>
      </c>
      <c r="CL8" s="3">
        <f>IF(Q8="",0,INDEX(Tablas!$C$4:$C$8,MATCH(Q8,Tablas!$A$4:$A$8,0)))</f>
      </c>
      <c r="CM8" s="3">
        <f>IF(R8="",0,INDEX(Tablas!$C$4:$C$8,MATCH(R8,Tablas!$A$4:$A$8,0)))</f>
      </c>
      <c r="CN8" s="3">
        <f>IF(S8="",0,INDEX(Tablas!$C$4:$C$8,MATCH(S8,Tablas!$A$4:$A$8,0)))</f>
      </c>
      <c r="CO8" s="3">
        <f>IF(T8="",0,INDEX(Tablas!$C$4:$C$8,MATCH(T8,Tablas!$A$4:$A$8,0)))</f>
      </c>
      <c r="CP8" s="3">
        <f>IF(U8="",0,INDEX(Tablas!$B$4:$B$8,MATCH(U8,Tablas!$A$4:$A$8,0)))</f>
      </c>
      <c r="CQ8" s="3">
        <f>IF(V8="",0,INDEX(Tablas!$B$4:$B$8,MATCH(V8,Tablas!$A$4:$A$8,0)))</f>
      </c>
      <c r="CR8" s="3">
        <f>IF(W8="",0,INDEX(Tablas!$B$4:$B$8,MATCH(W8,Tablas!$A$4:$A$8,0)))</f>
      </c>
      <c r="CS8" s="3">
        <f>IF(X8="",0,INDEX(Tablas!$B$4:$B$8,MATCH(X8,Tablas!$A$4:$A$8,0)))</f>
      </c>
      <c r="CT8" s="3">
        <f>IF(Y8="",0,INDEX(Tablas!$B$4:$B$8,MATCH(Y8,Tablas!$A$4:$A$8,0)))</f>
      </c>
      <c r="CU8" s="3">
        <f>IF(Z8="",0,INDEX(Tablas!$B$4:$B$8,MATCH(Z8,Tablas!$A$4:$A$8,0)))</f>
      </c>
      <c r="CV8" s="3">
        <f>IF(AA8="",0,INDEX(Tablas!$B$4:$B$8,MATCH(AA8,Tablas!$A$4:$A$8,0)))</f>
      </c>
      <c r="CW8" s="3">
        <f>IF(AB8="",0,INDEX(Tablas!$B$4:$B$8,MATCH(AB8,Tablas!$A$4:$A$8,0)))</f>
      </c>
      <c r="CX8" s="3">
        <f>IF(AC8="",0,INDEX(Tablas!$B$4:$B$8,MATCH(AC8,Tablas!$A$4:$A$8,0)))</f>
      </c>
      <c r="CY8" s="3">
        <f>IF(AD8="",0,INDEX(Tablas!$B$4:$B$8,MATCH(AD8,Tablas!$A$4:$A$8,0)))</f>
      </c>
      <c r="CZ8" s="3">
        <f>IF(AE8="",0,INDEX(Tablas!$B$4:$B$8,MATCH(AE8,Tablas!$A$4:$A$8,0)))</f>
      </c>
      <c r="DA8" s="3">
        <f>IF(AF8="",0,INDEX(Tablas!$B$4:$B$8,MATCH(AF8,Tablas!$A$4:$A$8,0)))</f>
      </c>
      <c r="DB8" s="3">
        <f>IF(AG8="",0,INDEX(Tablas!$B$4:$B$8,MATCH(AG8,Tablas!$A$4:$A$8,0)))</f>
      </c>
      <c r="DC8" s="3">
        <f>IF(AH8="",0,INDEX(Tablas!$B$4:$B$8,MATCH(AH8,Tablas!$A$4:$A$8,0)))</f>
      </c>
      <c r="DD8" s="3">
        <f>IF(AI8="",0,INDEX(Tablas!$B$4:$B$8,MATCH(AI8,Tablas!$A$4:$A$8,0)))</f>
      </c>
      <c r="DE8" s="3">
        <f>IF(AJ8="",0,INDEX(Tablas!$B$4:$B$8,MATCH(AJ8,Tablas!$A$4:$A$8,0)))</f>
      </c>
      <c r="DF8" s="3">
        <f>IF(AK8="",0,INDEX(Tablas!$C$4:$C$8,MATCH(AK8,Tablas!$A$4:$A$8,0)))</f>
      </c>
      <c r="DG8" s="3">
        <f>IF(AL8="",0,INDEX(Tablas!$C$4:$C$8,MATCH(AL8,Tablas!$A$4:$A$8,0)))</f>
      </c>
      <c r="DH8" s="3">
        <f>IF(AM8="",0,INDEX(Tablas!$C$4:$C$8,MATCH(AM8,Tablas!$A$4:$A$8,0)))</f>
      </c>
      <c r="DI8" s="3">
        <f>IF(AN8="",0,INDEX(Tablas!$C$4:$C$8,MATCH(AN8,Tablas!$A$4:$A$8,0)))</f>
      </c>
      <c r="DJ8" s="3">
        <f>IF(AO8="",0,INDEX(Tablas!$C$4:$C$8,MATCH(AO8,Tablas!$A$4:$A$8,0)))</f>
      </c>
      <c r="DK8" s="3">
        <f>IF(AP8="",0,INDEX(Tablas!$C$4:$C$8,MATCH(AP8,Tablas!$A$4:$A$8,0)))</f>
      </c>
      <c r="DL8" s="3">
        <f>IF(AQ8="",0,INDEX(Tablas!$C$4:$C$8,MATCH(AQ8,Tablas!$A$4:$A$8,0)))</f>
      </c>
      <c r="DM8" s="3">
        <f>IF(OR($B8&lt;&gt;"Sí",AR8=""),0,INDEX(Tablas!$C$4:$C$8,MATCH(AR8,Tablas!$A$4:$A$8,0)))</f>
      </c>
      <c r="DN8" s="3">
        <f>IF(OR($B8&lt;&gt;"Sí",AS8=""),0,INDEX(Tablas!$C$4:$C$8,MATCH(AS8,Tablas!$A$4:$A$8,0)))</f>
      </c>
      <c r="DO8" s="3">
        <f>IF(OR($B8&lt;&gt;"Sí",AT8=""),0,INDEX(Tablas!$C$4:$C$8,MATCH(AT8,Tablas!$A$4:$A$8,0)))</f>
      </c>
      <c r="DP8" s="3">
        <f>IF(OR($C8&lt;&gt;"Sí",AU8=""),0,INDEX(Tablas!$C$4:$C$8,MATCH(AU8,Tablas!$A$4:$A$8,0)))</f>
      </c>
      <c r="DQ8" s="3">
        <f>IF(OR($C8&lt;&gt;"Sí",AV8=""),0,INDEX(Tablas!$C$4:$C$8,MATCH(AV8,Tablas!$A$4:$A$8,0)))</f>
      </c>
      <c r="DR8" s="3">
        <f>IF(OR($C8&lt;&gt;"Sí",AW8=""),0,INDEX(Tablas!$C$4:$C$8,MATCH(AW8,Tablas!$A$4:$A$8,0)))</f>
      </c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6">
        <f>IF(COUNTA($A9:$AW9)=0,"",SUM(BY9:DR9))</f>
      </c>
      <c r="AY9" s="6">
        <f>IF(AX9="","",IF(AX9&lt;Tablas!$C$11,"Nulo",IF(AX9&lt;Tablas!$D$11,"Bajo",IF(AX9&lt;Tablas!$E$11,"Medio",IF(AX9&lt;Tablas!$F$11,"Alto","Muy alto")))))</f>
      </c>
      <c r="AZ9" s="3">
        <f>IF($AX9="","",SUM(BZ9,BY9,CA9))</f>
      </c>
      <c r="BA9" s="3">
        <f>IF(AZ9="","",IF(AZ9&lt;Tablas!$C$12,"Nulo",IF(AZ9&lt;Tablas!$D$12,"Bajo",IF(AZ9&lt;Tablas!$E$12,"Medio",IF(AZ9&lt;Tablas!$F$12,"Alto","Muy alto")))))</f>
      </c>
      <c r="BB9" s="3">
        <f>IF($AX9="","",SUM(CB9,CG9,CC9,CD9,CE9,CF9,DM9,DN9,DO9,CH9,CI9,CJ9,CK9,CR9,CS9,CT9,CP9,CQ9,CX9,CY9))</f>
      </c>
      <c r="BC9" s="3">
        <f>IF(BB9="","",IF(BB9&lt;Tablas!$C$13,"Nulo",IF(BB9&lt;Tablas!$D$13,"Bajo",IF(BB9&lt;Tablas!$E$13,"Medio",IF(BB9&lt;Tablas!$F$13,"Alto","Muy alto")))))</f>
      </c>
      <c r="BD9" s="3">
        <f>IF($AX9="","",SUM(CL9,CM9,CN9,CO9))</f>
      </c>
      <c r="BE9" s="3">
        <f>IF(BD9="","",IF(BD9&lt;Tablas!$C$14,"Nulo",IF(BD9&lt;Tablas!$D$14,"Bajo",IF(BD9&lt;Tablas!$E$14,"Medio",IF(BD9&lt;Tablas!$F$14,"Alto","Muy alto")))))</f>
      </c>
      <c r="BF9" s="3">
        <f>IF($AX9="","",SUM(CU9,CV9,CW9,CZ9,DA9,DB9,DC9,DD9,DP9,DQ9,DR9,DE9,DF9,DG9,DH9,DI9,DJ9,DK9,DL9))</f>
      </c>
      <c r="BG9" s="3">
        <f>IF(BF9="","",IF(BF9&lt;Tablas!$C$15,"Nulo",IF(BF9&lt;Tablas!$D$15,"Bajo",IF(BF9&lt;Tablas!$E$15,"Medio",IF(BF9&lt;Tablas!$F$15,"Alto","Muy alto")))))</f>
      </c>
      <c r="BH9" s="3">
        <f>IF($AX9="","",SUM(BZ9,BY9,CA9))</f>
      </c>
      <c r="BI9" s="3">
        <f>IF(BH9="","",IF(BH9&lt;Tablas!$C$16,"Nulo",IF(BH9&lt;Tablas!$D$16,"Bajo",IF(BH9&lt;Tablas!$E$16,"Medio",IF(BH9&lt;Tablas!$F$16,"Alto","Muy alto")))))</f>
      </c>
      <c r="BJ9" s="3">
        <f>IF($AX9="","",SUM(CB9,CG9,CC9,CD9,CE9,CF9,DM9,DN9,DO9,CH9,CI9,CJ9,CK9))</f>
      </c>
      <c r="BK9" s="3">
        <f>IF(BJ9="","",IF(BJ9&lt;Tablas!$C$17,"Nulo",IF(BJ9&lt;Tablas!$D$17,"Bajo",IF(BJ9&lt;Tablas!$E$17,"Medio",IF(BJ9&lt;Tablas!$F$17,"Alto","Muy alto")))))</f>
      </c>
      <c r="BL9" s="3">
        <f>IF($AX9="","",SUM(CR9,CS9,CT9,CP9,CQ9,CX9,CY9))</f>
      </c>
      <c r="BM9" s="3">
        <f>IF(BL9="","",IF(BL9&lt;Tablas!$C$18,"Nulo",IF(BL9&lt;Tablas!$D$18,"Bajo",IF(BL9&lt;Tablas!$E$18,"Medio",IF(BL9&lt;Tablas!$F$18,"Alto","Muy alto")))))</f>
      </c>
      <c r="BN9" s="3">
        <f>IF($AX9="","",SUM(CL9,CM9))</f>
      </c>
      <c r="BO9" s="3">
        <f>IF(BN9="","",IF(BN9&lt;Tablas!$C$19,"Nulo",IF(BN9&lt;Tablas!$D$19,"Bajo",IF(BN9&lt;Tablas!$E$19,"Medio",IF(BN9&lt;Tablas!$F$19,"Alto","Muy alto")))))</f>
      </c>
      <c r="BP9" s="3">
        <f>IF($AX9="","",SUM(CN9,CO9))</f>
      </c>
      <c r="BQ9" s="3">
        <f>IF(BP9="","",IF(BP9&lt;Tablas!$C$20,"Nulo",IF(BP9&lt;Tablas!$D$20,"Bajo",IF(BP9&lt;Tablas!$E$20,"Medio",IF(BP9&lt;Tablas!$F$20,"Alto","Muy alto")))))</f>
      </c>
      <c r="BR9" s="3">
        <f>IF($AX9="","",SUM(CU9,CV9,CW9,CZ9,DA9))</f>
      </c>
      <c r="BS9" s="3">
        <f>IF(BR9="","",IF(BR9&lt;Tablas!$C$21,"Nulo",IF(BR9&lt;Tablas!$D$21,"Bajo",IF(BR9&lt;Tablas!$E$21,"Medio",IF(BR9&lt;Tablas!$F$21,"Alto","Muy alto")))))</f>
      </c>
      <c r="BT9" s="3">
        <f>IF($AX9="","",SUM(DB9,DC9,DD9,DP9,DQ9,DR9))</f>
      </c>
      <c r="BU9" s="3">
        <f>IF(BT9="","",IF(BT9&lt;Tablas!$C$22,"Nulo",IF(BT9&lt;Tablas!$D$22,"Bajo",IF(BT9&lt;Tablas!$E$22,"Medio",IF(BT9&lt;Tablas!$F$22,"Alto","Muy alto")))))</f>
      </c>
      <c r="BV9" s="3">
        <f>IF($AX9="","",SUM(DE9,DF9,DG9,DH9,DI9,DJ9,DK9,DL9))</f>
      </c>
      <c r="BW9" s="3">
        <f>IF(BV9="","",IF(BV9&lt;Tablas!$C$23,"Nulo",IF(BV9&lt;Tablas!$D$23,"Bajo",IF(BV9&lt;Tablas!$E$23,"Medio",IF(BV9&lt;Tablas!$F$23,"Alto","Muy alto")))))</f>
      </c>
      <c r="BX9" s="3">
        <f>IF($AX9="","",COUNTBLANK(D9:AQ9)+IF($B9="Sí",COUNTBLANK(AR9:AT9),0)+IF($C9="Sí",COUNTBLANK(AU9:AW9),0)+IF($B9="",1,0)+IF($C9="",1,0))</f>
      </c>
      <c r="BY9" s="3">
        <f>IF(D9="",0,INDEX(Tablas!$C$4:$C$8,MATCH(D9,Tablas!$A$4:$A$8,0)))</f>
      </c>
      <c r="BZ9" s="3">
        <f>IF(E9="",0,INDEX(Tablas!$C$4:$C$8,MATCH(E9,Tablas!$A$4:$A$8,0)))</f>
      </c>
      <c r="CA9" s="3">
        <f>IF(F9="",0,INDEX(Tablas!$C$4:$C$8,MATCH(F9,Tablas!$A$4:$A$8,0)))</f>
      </c>
      <c r="CB9" s="3">
        <f>IF(G9="",0,INDEX(Tablas!$C$4:$C$8,MATCH(G9,Tablas!$A$4:$A$8,0)))</f>
      </c>
      <c r="CC9" s="3">
        <f>IF(H9="",0,INDEX(Tablas!$C$4:$C$8,MATCH(H9,Tablas!$A$4:$A$8,0)))</f>
      </c>
      <c r="CD9" s="3">
        <f>IF(I9="",0,INDEX(Tablas!$C$4:$C$8,MATCH(I9,Tablas!$A$4:$A$8,0)))</f>
      </c>
      <c r="CE9" s="3">
        <f>IF(J9="",0,INDEX(Tablas!$C$4:$C$8,MATCH(J9,Tablas!$A$4:$A$8,0)))</f>
      </c>
      <c r="CF9" s="3">
        <f>IF(K9="",0,INDEX(Tablas!$C$4:$C$8,MATCH(K9,Tablas!$A$4:$A$8,0)))</f>
      </c>
      <c r="CG9" s="3">
        <f>IF(L9="",0,INDEX(Tablas!$C$4:$C$8,MATCH(L9,Tablas!$A$4:$A$8,0)))</f>
      </c>
      <c r="CH9" s="3">
        <f>IF(M9="",0,INDEX(Tablas!$C$4:$C$8,MATCH(M9,Tablas!$A$4:$A$8,0)))</f>
      </c>
      <c r="CI9" s="3">
        <f>IF(N9="",0,INDEX(Tablas!$C$4:$C$8,MATCH(N9,Tablas!$A$4:$A$8,0)))</f>
      </c>
      <c r="CJ9" s="3">
        <f>IF(O9="",0,INDEX(Tablas!$C$4:$C$8,MATCH(O9,Tablas!$A$4:$A$8,0)))</f>
      </c>
      <c r="CK9" s="3">
        <f>IF(P9="",0,INDEX(Tablas!$C$4:$C$8,MATCH(P9,Tablas!$A$4:$A$8,0)))</f>
      </c>
      <c r="CL9" s="3">
        <f>IF(Q9="",0,INDEX(Tablas!$C$4:$C$8,MATCH(Q9,Tablas!$A$4:$A$8,0)))</f>
      </c>
      <c r="CM9" s="3">
        <f>IF(R9="",0,INDEX(Tablas!$C$4:$C$8,MATCH(R9,Tablas!$A$4:$A$8,0)))</f>
      </c>
      <c r="CN9" s="3">
        <f>IF(S9="",0,INDEX(Tablas!$C$4:$C$8,MATCH(S9,Tablas!$A$4:$A$8,0)))</f>
      </c>
      <c r="CO9" s="3">
        <f>IF(T9="",0,INDEX(Tablas!$C$4:$C$8,MATCH(T9,Tablas!$A$4:$A$8,0)))</f>
      </c>
      <c r="CP9" s="3">
        <f>IF(U9="",0,INDEX(Tablas!$B$4:$B$8,MATCH(U9,Tablas!$A$4:$A$8,0)))</f>
      </c>
      <c r="CQ9" s="3">
        <f>IF(V9="",0,INDEX(Tablas!$B$4:$B$8,MATCH(V9,Tablas!$A$4:$A$8,0)))</f>
      </c>
      <c r="CR9" s="3">
        <f>IF(W9="",0,INDEX(Tablas!$B$4:$B$8,MATCH(W9,Tablas!$A$4:$A$8,0)))</f>
      </c>
      <c r="CS9" s="3">
        <f>IF(X9="",0,INDEX(Tablas!$B$4:$B$8,MATCH(X9,Tablas!$A$4:$A$8,0)))</f>
      </c>
      <c r="CT9" s="3">
        <f>IF(Y9="",0,INDEX(Tablas!$B$4:$B$8,MATCH(Y9,Tablas!$A$4:$A$8,0)))</f>
      </c>
      <c r="CU9" s="3">
        <f>IF(Z9="",0,INDEX(Tablas!$B$4:$B$8,MATCH(Z9,Tablas!$A$4:$A$8,0)))</f>
      </c>
      <c r="CV9" s="3">
        <f>IF(AA9="",0,INDEX(Tablas!$B$4:$B$8,MATCH(AA9,Tablas!$A$4:$A$8,0)))</f>
      </c>
      <c r="CW9" s="3">
        <f>IF(AB9="",0,INDEX(Tablas!$B$4:$B$8,MATCH(AB9,Tablas!$A$4:$A$8,0)))</f>
      </c>
      <c r="CX9" s="3">
        <f>IF(AC9="",0,INDEX(Tablas!$B$4:$B$8,MATCH(AC9,Tablas!$A$4:$A$8,0)))</f>
      </c>
      <c r="CY9" s="3">
        <f>IF(AD9="",0,INDEX(Tablas!$B$4:$B$8,MATCH(AD9,Tablas!$A$4:$A$8,0)))</f>
      </c>
      <c r="CZ9" s="3">
        <f>IF(AE9="",0,INDEX(Tablas!$B$4:$B$8,MATCH(AE9,Tablas!$A$4:$A$8,0)))</f>
      </c>
      <c r="DA9" s="3">
        <f>IF(AF9="",0,INDEX(Tablas!$B$4:$B$8,MATCH(AF9,Tablas!$A$4:$A$8,0)))</f>
      </c>
      <c r="DB9" s="3">
        <f>IF(AG9="",0,INDEX(Tablas!$B$4:$B$8,MATCH(AG9,Tablas!$A$4:$A$8,0)))</f>
      </c>
      <c r="DC9" s="3">
        <f>IF(AH9="",0,INDEX(Tablas!$B$4:$B$8,MATCH(AH9,Tablas!$A$4:$A$8,0)))</f>
      </c>
      <c r="DD9" s="3">
        <f>IF(AI9="",0,INDEX(Tablas!$B$4:$B$8,MATCH(AI9,Tablas!$A$4:$A$8,0)))</f>
      </c>
      <c r="DE9" s="3">
        <f>IF(AJ9="",0,INDEX(Tablas!$B$4:$B$8,MATCH(AJ9,Tablas!$A$4:$A$8,0)))</f>
      </c>
      <c r="DF9" s="3">
        <f>IF(AK9="",0,INDEX(Tablas!$C$4:$C$8,MATCH(AK9,Tablas!$A$4:$A$8,0)))</f>
      </c>
      <c r="DG9" s="3">
        <f>IF(AL9="",0,INDEX(Tablas!$C$4:$C$8,MATCH(AL9,Tablas!$A$4:$A$8,0)))</f>
      </c>
      <c r="DH9" s="3">
        <f>IF(AM9="",0,INDEX(Tablas!$C$4:$C$8,MATCH(AM9,Tablas!$A$4:$A$8,0)))</f>
      </c>
      <c r="DI9" s="3">
        <f>IF(AN9="",0,INDEX(Tablas!$C$4:$C$8,MATCH(AN9,Tablas!$A$4:$A$8,0)))</f>
      </c>
      <c r="DJ9" s="3">
        <f>IF(AO9="",0,INDEX(Tablas!$C$4:$C$8,MATCH(AO9,Tablas!$A$4:$A$8,0)))</f>
      </c>
      <c r="DK9" s="3">
        <f>IF(AP9="",0,INDEX(Tablas!$C$4:$C$8,MATCH(AP9,Tablas!$A$4:$A$8,0)))</f>
      </c>
      <c r="DL9" s="3">
        <f>IF(AQ9="",0,INDEX(Tablas!$C$4:$C$8,MATCH(AQ9,Tablas!$A$4:$A$8,0)))</f>
      </c>
      <c r="DM9" s="3">
        <f>IF(OR($B9&lt;&gt;"Sí",AR9=""),0,INDEX(Tablas!$C$4:$C$8,MATCH(AR9,Tablas!$A$4:$A$8,0)))</f>
      </c>
      <c r="DN9" s="3">
        <f>IF(OR($B9&lt;&gt;"Sí",AS9=""),0,INDEX(Tablas!$C$4:$C$8,MATCH(AS9,Tablas!$A$4:$A$8,0)))</f>
      </c>
      <c r="DO9" s="3">
        <f>IF(OR($B9&lt;&gt;"Sí",AT9=""),0,INDEX(Tablas!$C$4:$C$8,MATCH(AT9,Tablas!$A$4:$A$8,0)))</f>
      </c>
      <c r="DP9" s="3">
        <f>IF(OR($C9&lt;&gt;"Sí",AU9=""),0,INDEX(Tablas!$C$4:$C$8,MATCH(AU9,Tablas!$A$4:$A$8,0)))</f>
      </c>
      <c r="DQ9" s="3">
        <f>IF(OR($C9&lt;&gt;"Sí",AV9=""),0,INDEX(Tablas!$C$4:$C$8,MATCH(AV9,Tablas!$A$4:$A$8,0)))</f>
      </c>
      <c r="DR9" s="3">
        <f>IF(OR($C9&lt;&gt;"Sí",AW9=""),0,INDEX(Tablas!$C$4:$C$8,MATCH(AW9,Tablas!$A$4:$A$8,0)))</f>
      </c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6">
        <f>IF(COUNTA($A10:$AW10)=0,"",SUM(BY10:DR10))</f>
      </c>
      <c r="AY10" s="6">
        <f>IF(AX10="","",IF(AX10&lt;Tablas!$C$11,"Nulo",IF(AX10&lt;Tablas!$D$11,"Bajo",IF(AX10&lt;Tablas!$E$11,"Medio",IF(AX10&lt;Tablas!$F$11,"Alto","Muy alto")))))</f>
      </c>
      <c r="AZ10" s="3">
        <f>IF($AX10="","",SUM(BZ10,BY10,CA10))</f>
      </c>
      <c r="BA10" s="3">
        <f>IF(AZ10="","",IF(AZ10&lt;Tablas!$C$12,"Nulo",IF(AZ10&lt;Tablas!$D$12,"Bajo",IF(AZ10&lt;Tablas!$E$12,"Medio",IF(AZ10&lt;Tablas!$F$12,"Alto","Muy alto")))))</f>
      </c>
      <c r="BB10" s="3">
        <f>IF($AX10="","",SUM(CB10,CG10,CC10,CD10,CE10,CF10,DM10,DN10,DO10,CH10,CI10,CJ10,CK10,CR10,CS10,CT10,CP10,CQ10,CX10,CY10))</f>
      </c>
      <c r="BC10" s="3">
        <f>IF(BB10="","",IF(BB10&lt;Tablas!$C$13,"Nulo",IF(BB10&lt;Tablas!$D$13,"Bajo",IF(BB10&lt;Tablas!$E$13,"Medio",IF(BB10&lt;Tablas!$F$13,"Alto","Muy alto")))))</f>
      </c>
      <c r="BD10" s="3">
        <f>IF($AX10="","",SUM(CL10,CM10,CN10,CO10))</f>
      </c>
      <c r="BE10" s="3">
        <f>IF(BD10="","",IF(BD10&lt;Tablas!$C$14,"Nulo",IF(BD10&lt;Tablas!$D$14,"Bajo",IF(BD10&lt;Tablas!$E$14,"Medio",IF(BD10&lt;Tablas!$F$14,"Alto","Muy alto")))))</f>
      </c>
      <c r="BF10" s="3">
        <f>IF($AX10="","",SUM(CU10,CV10,CW10,CZ10,DA10,DB10,DC10,DD10,DP10,DQ10,DR10,DE10,DF10,DG10,DH10,DI10,DJ10,DK10,DL10))</f>
      </c>
      <c r="BG10" s="3">
        <f>IF(BF10="","",IF(BF10&lt;Tablas!$C$15,"Nulo",IF(BF10&lt;Tablas!$D$15,"Bajo",IF(BF10&lt;Tablas!$E$15,"Medio",IF(BF10&lt;Tablas!$F$15,"Alto","Muy alto")))))</f>
      </c>
      <c r="BH10" s="3">
        <f>IF($AX10="","",SUM(BZ10,BY10,CA10))</f>
      </c>
      <c r="BI10" s="3">
        <f>IF(BH10="","",IF(BH10&lt;Tablas!$C$16,"Nulo",IF(BH10&lt;Tablas!$D$16,"Bajo",IF(BH10&lt;Tablas!$E$16,"Medio",IF(BH10&lt;Tablas!$F$16,"Alto","Muy alto")))))</f>
      </c>
      <c r="BJ10" s="3">
        <f>IF($AX10="","",SUM(CB10,CG10,CC10,CD10,CE10,CF10,DM10,DN10,DO10,CH10,CI10,CJ10,CK10))</f>
      </c>
      <c r="BK10" s="3">
        <f>IF(BJ10="","",IF(BJ10&lt;Tablas!$C$17,"Nulo",IF(BJ10&lt;Tablas!$D$17,"Bajo",IF(BJ10&lt;Tablas!$E$17,"Medio",IF(BJ10&lt;Tablas!$F$17,"Alto","Muy alto")))))</f>
      </c>
      <c r="BL10" s="3">
        <f>IF($AX10="","",SUM(CR10,CS10,CT10,CP10,CQ10,CX10,CY10))</f>
      </c>
      <c r="BM10" s="3">
        <f>IF(BL10="","",IF(BL10&lt;Tablas!$C$18,"Nulo",IF(BL10&lt;Tablas!$D$18,"Bajo",IF(BL10&lt;Tablas!$E$18,"Medio",IF(BL10&lt;Tablas!$F$18,"Alto","Muy alto")))))</f>
      </c>
      <c r="BN10" s="3">
        <f>IF($AX10="","",SUM(CL10,CM10))</f>
      </c>
      <c r="BO10" s="3">
        <f>IF(BN10="","",IF(BN10&lt;Tablas!$C$19,"Nulo",IF(BN10&lt;Tablas!$D$19,"Bajo",IF(BN10&lt;Tablas!$E$19,"Medio",IF(BN10&lt;Tablas!$F$19,"Alto","Muy alto")))))</f>
      </c>
      <c r="BP10" s="3">
        <f>IF($AX10="","",SUM(CN10,CO10))</f>
      </c>
      <c r="BQ10" s="3">
        <f>IF(BP10="","",IF(BP10&lt;Tablas!$C$20,"Nulo",IF(BP10&lt;Tablas!$D$20,"Bajo",IF(BP10&lt;Tablas!$E$20,"Medio",IF(BP10&lt;Tablas!$F$20,"Alto","Muy alto")))))</f>
      </c>
      <c r="BR10" s="3">
        <f>IF($AX10="","",SUM(CU10,CV10,CW10,CZ10,DA10))</f>
      </c>
      <c r="BS10" s="3">
        <f>IF(BR10="","",IF(BR10&lt;Tablas!$C$21,"Nulo",IF(BR10&lt;Tablas!$D$21,"Bajo",IF(BR10&lt;Tablas!$E$21,"Medio",IF(BR10&lt;Tablas!$F$21,"Alto","Muy alto")))))</f>
      </c>
      <c r="BT10" s="3">
        <f>IF($AX10="","",SUM(DB10,DC10,DD10,DP10,DQ10,DR10))</f>
      </c>
      <c r="BU10" s="3">
        <f>IF(BT10="","",IF(BT10&lt;Tablas!$C$22,"Nulo",IF(BT10&lt;Tablas!$D$22,"Bajo",IF(BT10&lt;Tablas!$E$22,"Medio",IF(BT10&lt;Tablas!$F$22,"Alto","Muy alto")))))</f>
      </c>
      <c r="BV10" s="3">
        <f>IF($AX10="","",SUM(DE10,DF10,DG10,DH10,DI10,DJ10,DK10,DL10))</f>
      </c>
      <c r="BW10" s="3">
        <f>IF(BV10="","",IF(BV10&lt;Tablas!$C$23,"Nulo",IF(BV10&lt;Tablas!$D$23,"Bajo",IF(BV10&lt;Tablas!$E$23,"Medio",IF(BV10&lt;Tablas!$F$23,"Alto","Muy alto")))))</f>
      </c>
      <c r="BX10" s="3">
        <f>IF($AX10="","",COUNTBLANK(D10:AQ10)+IF($B10="Sí",COUNTBLANK(AR10:AT10),0)+IF($C10="Sí",COUNTBLANK(AU10:AW10),0)+IF($B10="",1,0)+IF($C10="",1,0))</f>
      </c>
      <c r="BY10" s="3">
        <f>IF(D10="",0,INDEX(Tablas!$C$4:$C$8,MATCH(D10,Tablas!$A$4:$A$8,0)))</f>
      </c>
      <c r="BZ10" s="3">
        <f>IF(E10="",0,INDEX(Tablas!$C$4:$C$8,MATCH(E10,Tablas!$A$4:$A$8,0)))</f>
      </c>
      <c r="CA10" s="3">
        <f>IF(F10="",0,INDEX(Tablas!$C$4:$C$8,MATCH(F10,Tablas!$A$4:$A$8,0)))</f>
      </c>
      <c r="CB10" s="3">
        <f>IF(G10="",0,INDEX(Tablas!$C$4:$C$8,MATCH(G10,Tablas!$A$4:$A$8,0)))</f>
      </c>
      <c r="CC10" s="3">
        <f>IF(H10="",0,INDEX(Tablas!$C$4:$C$8,MATCH(H10,Tablas!$A$4:$A$8,0)))</f>
      </c>
      <c r="CD10" s="3">
        <f>IF(I10="",0,INDEX(Tablas!$C$4:$C$8,MATCH(I10,Tablas!$A$4:$A$8,0)))</f>
      </c>
      <c r="CE10" s="3">
        <f>IF(J10="",0,INDEX(Tablas!$C$4:$C$8,MATCH(J10,Tablas!$A$4:$A$8,0)))</f>
      </c>
      <c r="CF10" s="3">
        <f>IF(K10="",0,INDEX(Tablas!$C$4:$C$8,MATCH(K10,Tablas!$A$4:$A$8,0)))</f>
      </c>
      <c r="CG10" s="3">
        <f>IF(L10="",0,INDEX(Tablas!$C$4:$C$8,MATCH(L10,Tablas!$A$4:$A$8,0)))</f>
      </c>
      <c r="CH10" s="3">
        <f>IF(M10="",0,INDEX(Tablas!$C$4:$C$8,MATCH(M10,Tablas!$A$4:$A$8,0)))</f>
      </c>
      <c r="CI10" s="3">
        <f>IF(N10="",0,INDEX(Tablas!$C$4:$C$8,MATCH(N10,Tablas!$A$4:$A$8,0)))</f>
      </c>
      <c r="CJ10" s="3">
        <f>IF(O10="",0,INDEX(Tablas!$C$4:$C$8,MATCH(O10,Tablas!$A$4:$A$8,0)))</f>
      </c>
      <c r="CK10" s="3">
        <f>IF(P10="",0,INDEX(Tablas!$C$4:$C$8,MATCH(P10,Tablas!$A$4:$A$8,0)))</f>
      </c>
      <c r="CL10" s="3">
        <f>IF(Q10="",0,INDEX(Tablas!$C$4:$C$8,MATCH(Q10,Tablas!$A$4:$A$8,0)))</f>
      </c>
      <c r="CM10" s="3">
        <f>IF(R10="",0,INDEX(Tablas!$C$4:$C$8,MATCH(R10,Tablas!$A$4:$A$8,0)))</f>
      </c>
      <c r="CN10" s="3">
        <f>IF(S10="",0,INDEX(Tablas!$C$4:$C$8,MATCH(S10,Tablas!$A$4:$A$8,0)))</f>
      </c>
      <c r="CO10" s="3">
        <f>IF(T10="",0,INDEX(Tablas!$C$4:$C$8,MATCH(T10,Tablas!$A$4:$A$8,0)))</f>
      </c>
      <c r="CP10" s="3">
        <f>IF(U10="",0,INDEX(Tablas!$B$4:$B$8,MATCH(U10,Tablas!$A$4:$A$8,0)))</f>
      </c>
      <c r="CQ10" s="3">
        <f>IF(V10="",0,INDEX(Tablas!$B$4:$B$8,MATCH(V10,Tablas!$A$4:$A$8,0)))</f>
      </c>
      <c r="CR10" s="3">
        <f>IF(W10="",0,INDEX(Tablas!$B$4:$B$8,MATCH(W10,Tablas!$A$4:$A$8,0)))</f>
      </c>
      <c r="CS10" s="3">
        <f>IF(X10="",0,INDEX(Tablas!$B$4:$B$8,MATCH(X10,Tablas!$A$4:$A$8,0)))</f>
      </c>
      <c r="CT10" s="3">
        <f>IF(Y10="",0,INDEX(Tablas!$B$4:$B$8,MATCH(Y10,Tablas!$A$4:$A$8,0)))</f>
      </c>
      <c r="CU10" s="3">
        <f>IF(Z10="",0,INDEX(Tablas!$B$4:$B$8,MATCH(Z10,Tablas!$A$4:$A$8,0)))</f>
      </c>
      <c r="CV10" s="3">
        <f>IF(AA10="",0,INDEX(Tablas!$B$4:$B$8,MATCH(AA10,Tablas!$A$4:$A$8,0)))</f>
      </c>
      <c r="CW10" s="3">
        <f>IF(AB10="",0,INDEX(Tablas!$B$4:$B$8,MATCH(AB10,Tablas!$A$4:$A$8,0)))</f>
      </c>
      <c r="CX10" s="3">
        <f>IF(AC10="",0,INDEX(Tablas!$B$4:$B$8,MATCH(AC10,Tablas!$A$4:$A$8,0)))</f>
      </c>
      <c r="CY10" s="3">
        <f>IF(AD10="",0,INDEX(Tablas!$B$4:$B$8,MATCH(AD10,Tablas!$A$4:$A$8,0)))</f>
      </c>
      <c r="CZ10" s="3">
        <f>IF(AE10="",0,INDEX(Tablas!$B$4:$B$8,MATCH(AE10,Tablas!$A$4:$A$8,0)))</f>
      </c>
      <c r="DA10" s="3">
        <f>IF(AF10="",0,INDEX(Tablas!$B$4:$B$8,MATCH(AF10,Tablas!$A$4:$A$8,0)))</f>
      </c>
      <c r="DB10" s="3">
        <f>IF(AG10="",0,INDEX(Tablas!$B$4:$B$8,MATCH(AG10,Tablas!$A$4:$A$8,0)))</f>
      </c>
      <c r="DC10" s="3">
        <f>IF(AH10="",0,INDEX(Tablas!$B$4:$B$8,MATCH(AH10,Tablas!$A$4:$A$8,0)))</f>
      </c>
      <c r="DD10" s="3">
        <f>IF(AI10="",0,INDEX(Tablas!$B$4:$B$8,MATCH(AI10,Tablas!$A$4:$A$8,0)))</f>
      </c>
      <c r="DE10" s="3">
        <f>IF(AJ10="",0,INDEX(Tablas!$B$4:$B$8,MATCH(AJ10,Tablas!$A$4:$A$8,0)))</f>
      </c>
      <c r="DF10" s="3">
        <f>IF(AK10="",0,INDEX(Tablas!$C$4:$C$8,MATCH(AK10,Tablas!$A$4:$A$8,0)))</f>
      </c>
      <c r="DG10" s="3">
        <f>IF(AL10="",0,INDEX(Tablas!$C$4:$C$8,MATCH(AL10,Tablas!$A$4:$A$8,0)))</f>
      </c>
      <c r="DH10" s="3">
        <f>IF(AM10="",0,INDEX(Tablas!$C$4:$C$8,MATCH(AM10,Tablas!$A$4:$A$8,0)))</f>
      </c>
      <c r="DI10" s="3">
        <f>IF(AN10="",0,INDEX(Tablas!$C$4:$C$8,MATCH(AN10,Tablas!$A$4:$A$8,0)))</f>
      </c>
      <c r="DJ10" s="3">
        <f>IF(AO10="",0,INDEX(Tablas!$C$4:$C$8,MATCH(AO10,Tablas!$A$4:$A$8,0)))</f>
      </c>
      <c r="DK10" s="3">
        <f>IF(AP10="",0,INDEX(Tablas!$C$4:$C$8,MATCH(AP10,Tablas!$A$4:$A$8,0)))</f>
      </c>
      <c r="DL10" s="3">
        <f>IF(AQ10="",0,INDEX(Tablas!$C$4:$C$8,MATCH(AQ10,Tablas!$A$4:$A$8,0)))</f>
      </c>
      <c r="DM10" s="3">
        <f>IF(OR($B10&lt;&gt;"Sí",AR10=""),0,INDEX(Tablas!$C$4:$C$8,MATCH(AR10,Tablas!$A$4:$A$8,0)))</f>
      </c>
      <c r="DN10" s="3">
        <f>IF(OR($B10&lt;&gt;"Sí",AS10=""),0,INDEX(Tablas!$C$4:$C$8,MATCH(AS10,Tablas!$A$4:$A$8,0)))</f>
      </c>
      <c r="DO10" s="3">
        <f>IF(OR($B10&lt;&gt;"Sí",AT10=""),0,INDEX(Tablas!$C$4:$C$8,MATCH(AT10,Tablas!$A$4:$A$8,0)))</f>
      </c>
      <c r="DP10" s="3">
        <f>IF(OR($C10&lt;&gt;"Sí",AU10=""),0,INDEX(Tablas!$C$4:$C$8,MATCH(AU10,Tablas!$A$4:$A$8,0)))</f>
      </c>
      <c r="DQ10" s="3">
        <f>IF(OR($C10&lt;&gt;"Sí",AV10=""),0,INDEX(Tablas!$C$4:$C$8,MATCH(AV10,Tablas!$A$4:$A$8,0)))</f>
      </c>
      <c r="DR10" s="3">
        <f>IF(OR($C10&lt;&gt;"Sí",AW10=""),0,INDEX(Tablas!$C$4:$C$8,MATCH(AW10,Tablas!$A$4:$A$8,0)))</f>
      </c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6">
        <f>IF(COUNTA($A11:$AW11)=0,"",SUM(BY11:DR11))</f>
      </c>
      <c r="AY11" s="6">
        <f>IF(AX11="","",IF(AX11&lt;Tablas!$C$11,"Nulo",IF(AX11&lt;Tablas!$D$11,"Bajo",IF(AX11&lt;Tablas!$E$11,"Medio",IF(AX11&lt;Tablas!$F$11,"Alto","Muy alto")))))</f>
      </c>
      <c r="AZ11" s="3">
        <f>IF($AX11="","",SUM(BZ11,BY11,CA11))</f>
      </c>
      <c r="BA11" s="3">
        <f>IF(AZ11="","",IF(AZ11&lt;Tablas!$C$12,"Nulo",IF(AZ11&lt;Tablas!$D$12,"Bajo",IF(AZ11&lt;Tablas!$E$12,"Medio",IF(AZ11&lt;Tablas!$F$12,"Alto","Muy alto")))))</f>
      </c>
      <c r="BB11" s="3">
        <f>IF($AX11="","",SUM(CB11,CG11,CC11,CD11,CE11,CF11,DM11,DN11,DO11,CH11,CI11,CJ11,CK11,CR11,CS11,CT11,CP11,CQ11,CX11,CY11))</f>
      </c>
      <c r="BC11" s="3">
        <f>IF(BB11="","",IF(BB11&lt;Tablas!$C$13,"Nulo",IF(BB11&lt;Tablas!$D$13,"Bajo",IF(BB11&lt;Tablas!$E$13,"Medio",IF(BB11&lt;Tablas!$F$13,"Alto","Muy alto")))))</f>
      </c>
      <c r="BD11" s="3">
        <f>IF($AX11="","",SUM(CL11,CM11,CN11,CO11))</f>
      </c>
      <c r="BE11" s="3">
        <f>IF(BD11="","",IF(BD11&lt;Tablas!$C$14,"Nulo",IF(BD11&lt;Tablas!$D$14,"Bajo",IF(BD11&lt;Tablas!$E$14,"Medio",IF(BD11&lt;Tablas!$F$14,"Alto","Muy alto")))))</f>
      </c>
      <c r="BF11" s="3">
        <f>IF($AX11="","",SUM(CU11,CV11,CW11,CZ11,DA11,DB11,DC11,DD11,DP11,DQ11,DR11,DE11,DF11,DG11,DH11,DI11,DJ11,DK11,DL11))</f>
      </c>
      <c r="BG11" s="3">
        <f>IF(BF11="","",IF(BF11&lt;Tablas!$C$15,"Nulo",IF(BF11&lt;Tablas!$D$15,"Bajo",IF(BF11&lt;Tablas!$E$15,"Medio",IF(BF11&lt;Tablas!$F$15,"Alto","Muy alto")))))</f>
      </c>
      <c r="BH11" s="3">
        <f>IF($AX11="","",SUM(BZ11,BY11,CA11))</f>
      </c>
      <c r="BI11" s="3">
        <f>IF(BH11="","",IF(BH11&lt;Tablas!$C$16,"Nulo",IF(BH11&lt;Tablas!$D$16,"Bajo",IF(BH11&lt;Tablas!$E$16,"Medio",IF(BH11&lt;Tablas!$F$16,"Alto","Muy alto")))))</f>
      </c>
      <c r="BJ11" s="3">
        <f>IF($AX11="","",SUM(CB11,CG11,CC11,CD11,CE11,CF11,DM11,DN11,DO11,CH11,CI11,CJ11,CK11))</f>
      </c>
      <c r="BK11" s="3">
        <f>IF(BJ11="","",IF(BJ11&lt;Tablas!$C$17,"Nulo",IF(BJ11&lt;Tablas!$D$17,"Bajo",IF(BJ11&lt;Tablas!$E$17,"Medio",IF(BJ11&lt;Tablas!$F$17,"Alto","Muy alto")))))</f>
      </c>
      <c r="BL11" s="3">
        <f>IF($AX11="","",SUM(CR11,CS11,CT11,CP11,CQ11,CX11,CY11))</f>
      </c>
      <c r="BM11" s="3">
        <f>IF(BL11="","",IF(BL11&lt;Tablas!$C$18,"Nulo",IF(BL11&lt;Tablas!$D$18,"Bajo",IF(BL11&lt;Tablas!$E$18,"Medio",IF(BL11&lt;Tablas!$F$18,"Alto","Muy alto")))))</f>
      </c>
      <c r="BN11" s="3">
        <f>IF($AX11="","",SUM(CL11,CM11))</f>
      </c>
      <c r="BO11" s="3">
        <f>IF(BN11="","",IF(BN11&lt;Tablas!$C$19,"Nulo",IF(BN11&lt;Tablas!$D$19,"Bajo",IF(BN11&lt;Tablas!$E$19,"Medio",IF(BN11&lt;Tablas!$F$19,"Alto","Muy alto")))))</f>
      </c>
      <c r="BP11" s="3">
        <f>IF($AX11="","",SUM(CN11,CO11))</f>
      </c>
      <c r="BQ11" s="3">
        <f>IF(BP11="","",IF(BP11&lt;Tablas!$C$20,"Nulo",IF(BP11&lt;Tablas!$D$20,"Bajo",IF(BP11&lt;Tablas!$E$20,"Medio",IF(BP11&lt;Tablas!$F$20,"Alto","Muy alto")))))</f>
      </c>
      <c r="BR11" s="3">
        <f>IF($AX11="","",SUM(CU11,CV11,CW11,CZ11,DA11))</f>
      </c>
      <c r="BS11" s="3">
        <f>IF(BR11="","",IF(BR11&lt;Tablas!$C$21,"Nulo",IF(BR11&lt;Tablas!$D$21,"Bajo",IF(BR11&lt;Tablas!$E$21,"Medio",IF(BR11&lt;Tablas!$F$21,"Alto","Muy alto")))))</f>
      </c>
      <c r="BT11" s="3">
        <f>IF($AX11="","",SUM(DB11,DC11,DD11,DP11,DQ11,DR11))</f>
      </c>
      <c r="BU11" s="3">
        <f>IF(BT11="","",IF(BT11&lt;Tablas!$C$22,"Nulo",IF(BT11&lt;Tablas!$D$22,"Bajo",IF(BT11&lt;Tablas!$E$22,"Medio",IF(BT11&lt;Tablas!$F$22,"Alto","Muy alto")))))</f>
      </c>
      <c r="BV11" s="3">
        <f>IF($AX11="","",SUM(DE11,DF11,DG11,DH11,DI11,DJ11,DK11,DL11))</f>
      </c>
      <c r="BW11" s="3">
        <f>IF(BV11="","",IF(BV11&lt;Tablas!$C$23,"Nulo",IF(BV11&lt;Tablas!$D$23,"Bajo",IF(BV11&lt;Tablas!$E$23,"Medio",IF(BV11&lt;Tablas!$F$23,"Alto","Muy alto")))))</f>
      </c>
      <c r="BX11" s="3">
        <f>IF($AX11="","",COUNTBLANK(D11:AQ11)+IF($B11="Sí",COUNTBLANK(AR11:AT11),0)+IF($C11="Sí",COUNTBLANK(AU11:AW11),0)+IF($B11="",1,0)+IF($C11="",1,0))</f>
      </c>
      <c r="BY11" s="3">
        <f>IF(D11="",0,INDEX(Tablas!$C$4:$C$8,MATCH(D11,Tablas!$A$4:$A$8,0)))</f>
      </c>
      <c r="BZ11" s="3">
        <f>IF(E11="",0,INDEX(Tablas!$C$4:$C$8,MATCH(E11,Tablas!$A$4:$A$8,0)))</f>
      </c>
      <c r="CA11" s="3">
        <f>IF(F11="",0,INDEX(Tablas!$C$4:$C$8,MATCH(F11,Tablas!$A$4:$A$8,0)))</f>
      </c>
      <c r="CB11" s="3">
        <f>IF(G11="",0,INDEX(Tablas!$C$4:$C$8,MATCH(G11,Tablas!$A$4:$A$8,0)))</f>
      </c>
      <c r="CC11" s="3">
        <f>IF(H11="",0,INDEX(Tablas!$C$4:$C$8,MATCH(H11,Tablas!$A$4:$A$8,0)))</f>
      </c>
      <c r="CD11" s="3">
        <f>IF(I11="",0,INDEX(Tablas!$C$4:$C$8,MATCH(I11,Tablas!$A$4:$A$8,0)))</f>
      </c>
      <c r="CE11" s="3">
        <f>IF(J11="",0,INDEX(Tablas!$C$4:$C$8,MATCH(J11,Tablas!$A$4:$A$8,0)))</f>
      </c>
      <c r="CF11" s="3">
        <f>IF(K11="",0,INDEX(Tablas!$C$4:$C$8,MATCH(K11,Tablas!$A$4:$A$8,0)))</f>
      </c>
      <c r="CG11" s="3">
        <f>IF(L11="",0,INDEX(Tablas!$C$4:$C$8,MATCH(L11,Tablas!$A$4:$A$8,0)))</f>
      </c>
      <c r="CH11" s="3">
        <f>IF(M11="",0,INDEX(Tablas!$C$4:$C$8,MATCH(M11,Tablas!$A$4:$A$8,0)))</f>
      </c>
      <c r="CI11" s="3">
        <f>IF(N11="",0,INDEX(Tablas!$C$4:$C$8,MATCH(N11,Tablas!$A$4:$A$8,0)))</f>
      </c>
      <c r="CJ11" s="3">
        <f>IF(O11="",0,INDEX(Tablas!$C$4:$C$8,MATCH(O11,Tablas!$A$4:$A$8,0)))</f>
      </c>
      <c r="CK11" s="3">
        <f>IF(P11="",0,INDEX(Tablas!$C$4:$C$8,MATCH(P11,Tablas!$A$4:$A$8,0)))</f>
      </c>
      <c r="CL11" s="3">
        <f>IF(Q11="",0,INDEX(Tablas!$C$4:$C$8,MATCH(Q11,Tablas!$A$4:$A$8,0)))</f>
      </c>
      <c r="CM11" s="3">
        <f>IF(R11="",0,INDEX(Tablas!$C$4:$C$8,MATCH(R11,Tablas!$A$4:$A$8,0)))</f>
      </c>
      <c r="CN11" s="3">
        <f>IF(S11="",0,INDEX(Tablas!$C$4:$C$8,MATCH(S11,Tablas!$A$4:$A$8,0)))</f>
      </c>
      <c r="CO11" s="3">
        <f>IF(T11="",0,INDEX(Tablas!$C$4:$C$8,MATCH(T11,Tablas!$A$4:$A$8,0)))</f>
      </c>
      <c r="CP11" s="3">
        <f>IF(U11="",0,INDEX(Tablas!$B$4:$B$8,MATCH(U11,Tablas!$A$4:$A$8,0)))</f>
      </c>
      <c r="CQ11" s="3">
        <f>IF(V11="",0,INDEX(Tablas!$B$4:$B$8,MATCH(V11,Tablas!$A$4:$A$8,0)))</f>
      </c>
      <c r="CR11" s="3">
        <f>IF(W11="",0,INDEX(Tablas!$B$4:$B$8,MATCH(W11,Tablas!$A$4:$A$8,0)))</f>
      </c>
      <c r="CS11" s="3">
        <f>IF(X11="",0,INDEX(Tablas!$B$4:$B$8,MATCH(X11,Tablas!$A$4:$A$8,0)))</f>
      </c>
      <c r="CT11" s="3">
        <f>IF(Y11="",0,INDEX(Tablas!$B$4:$B$8,MATCH(Y11,Tablas!$A$4:$A$8,0)))</f>
      </c>
      <c r="CU11" s="3">
        <f>IF(Z11="",0,INDEX(Tablas!$B$4:$B$8,MATCH(Z11,Tablas!$A$4:$A$8,0)))</f>
      </c>
      <c r="CV11" s="3">
        <f>IF(AA11="",0,INDEX(Tablas!$B$4:$B$8,MATCH(AA11,Tablas!$A$4:$A$8,0)))</f>
      </c>
      <c r="CW11" s="3">
        <f>IF(AB11="",0,INDEX(Tablas!$B$4:$B$8,MATCH(AB11,Tablas!$A$4:$A$8,0)))</f>
      </c>
      <c r="CX11" s="3">
        <f>IF(AC11="",0,INDEX(Tablas!$B$4:$B$8,MATCH(AC11,Tablas!$A$4:$A$8,0)))</f>
      </c>
      <c r="CY11" s="3">
        <f>IF(AD11="",0,INDEX(Tablas!$B$4:$B$8,MATCH(AD11,Tablas!$A$4:$A$8,0)))</f>
      </c>
      <c r="CZ11" s="3">
        <f>IF(AE11="",0,INDEX(Tablas!$B$4:$B$8,MATCH(AE11,Tablas!$A$4:$A$8,0)))</f>
      </c>
      <c r="DA11" s="3">
        <f>IF(AF11="",0,INDEX(Tablas!$B$4:$B$8,MATCH(AF11,Tablas!$A$4:$A$8,0)))</f>
      </c>
      <c r="DB11" s="3">
        <f>IF(AG11="",0,INDEX(Tablas!$B$4:$B$8,MATCH(AG11,Tablas!$A$4:$A$8,0)))</f>
      </c>
      <c r="DC11" s="3">
        <f>IF(AH11="",0,INDEX(Tablas!$B$4:$B$8,MATCH(AH11,Tablas!$A$4:$A$8,0)))</f>
      </c>
      <c r="DD11" s="3">
        <f>IF(AI11="",0,INDEX(Tablas!$B$4:$B$8,MATCH(AI11,Tablas!$A$4:$A$8,0)))</f>
      </c>
      <c r="DE11" s="3">
        <f>IF(AJ11="",0,INDEX(Tablas!$B$4:$B$8,MATCH(AJ11,Tablas!$A$4:$A$8,0)))</f>
      </c>
      <c r="DF11" s="3">
        <f>IF(AK11="",0,INDEX(Tablas!$C$4:$C$8,MATCH(AK11,Tablas!$A$4:$A$8,0)))</f>
      </c>
      <c r="DG11" s="3">
        <f>IF(AL11="",0,INDEX(Tablas!$C$4:$C$8,MATCH(AL11,Tablas!$A$4:$A$8,0)))</f>
      </c>
      <c r="DH11" s="3">
        <f>IF(AM11="",0,INDEX(Tablas!$C$4:$C$8,MATCH(AM11,Tablas!$A$4:$A$8,0)))</f>
      </c>
      <c r="DI11" s="3">
        <f>IF(AN11="",0,INDEX(Tablas!$C$4:$C$8,MATCH(AN11,Tablas!$A$4:$A$8,0)))</f>
      </c>
      <c r="DJ11" s="3">
        <f>IF(AO11="",0,INDEX(Tablas!$C$4:$C$8,MATCH(AO11,Tablas!$A$4:$A$8,0)))</f>
      </c>
      <c r="DK11" s="3">
        <f>IF(AP11="",0,INDEX(Tablas!$C$4:$C$8,MATCH(AP11,Tablas!$A$4:$A$8,0)))</f>
      </c>
      <c r="DL11" s="3">
        <f>IF(AQ11="",0,INDEX(Tablas!$C$4:$C$8,MATCH(AQ11,Tablas!$A$4:$A$8,0)))</f>
      </c>
      <c r="DM11" s="3">
        <f>IF(OR($B11&lt;&gt;"Sí",AR11=""),0,INDEX(Tablas!$C$4:$C$8,MATCH(AR11,Tablas!$A$4:$A$8,0)))</f>
      </c>
      <c r="DN11" s="3">
        <f>IF(OR($B11&lt;&gt;"Sí",AS11=""),0,INDEX(Tablas!$C$4:$C$8,MATCH(AS11,Tablas!$A$4:$A$8,0)))</f>
      </c>
      <c r="DO11" s="3">
        <f>IF(OR($B11&lt;&gt;"Sí",AT11=""),0,INDEX(Tablas!$C$4:$C$8,MATCH(AT11,Tablas!$A$4:$A$8,0)))</f>
      </c>
      <c r="DP11" s="3">
        <f>IF(OR($C11&lt;&gt;"Sí",AU11=""),0,INDEX(Tablas!$C$4:$C$8,MATCH(AU11,Tablas!$A$4:$A$8,0)))</f>
      </c>
      <c r="DQ11" s="3">
        <f>IF(OR($C11&lt;&gt;"Sí",AV11=""),0,INDEX(Tablas!$C$4:$C$8,MATCH(AV11,Tablas!$A$4:$A$8,0)))</f>
      </c>
      <c r="DR11" s="3">
        <f>IF(OR($C11&lt;&gt;"Sí",AW11=""),0,INDEX(Tablas!$C$4:$C$8,MATCH(AW11,Tablas!$A$4:$A$8,0)))</f>
      </c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6">
        <f>IF(COUNTA($A12:$AW12)=0,"",SUM(BY12:DR12))</f>
      </c>
      <c r="AY12" s="6">
        <f>IF(AX12="","",IF(AX12&lt;Tablas!$C$11,"Nulo",IF(AX12&lt;Tablas!$D$11,"Bajo",IF(AX12&lt;Tablas!$E$11,"Medio",IF(AX12&lt;Tablas!$F$11,"Alto","Muy alto")))))</f>
      </c>
      <c r="AZ12" s="3">
        <f>IF($AX12="","",SUM(BZ12,BY12,CA12))</f>
      </c>
      <c r="BA12" s="3">
        <f>IF(AZ12="","",IF(AZ12&lt;Tablas!$C$12,"Nulo",IF(AZ12&lt;Tablas!$D$12,"Bajo",IF(AZ12&lt;Tablas!$E$12,"Medio",IF(AZ12&lt;Tablas!$F$12,"Alto","Muy alto")))))</f>
      </c>
      <c r="BB12" s="3">
        <f>IF($AX12="","",SUM(CB12,CG12,CC12,CD12,CE12,CF12,DM12,DN12,DO12,CH12,CI12,CJ12,CK12,CR12,CS12,CT12,CP12,CQ12,CX12,CY12))</f>
      </c>
      <c r="BC12" s="3">
        <f>IF(BB12="","",IF(BB12&lt;Tablas!$C$13,"Nulo",IF(BB12&lt;Tablas!$D$13,"Bajo",IF(BB12&lt;Tablas!$E$13,"Medio",IF(BB12&lt;Tablas!$F$13,"Alto","Muy alto")))))</f>
      </c>
      <c r="BD12" s="3">
        <f>IF($AX12="","",SUM(CL12,CM12,CN12,CO12))</f>
      </c>
      <c r="BE12" s="3">
        <f>IF(BD12="","",IF(BD12&lt;Tablas!$C$14,"Nulo",IF(BD12&lt;Tablas!$D$14,"Bajo",IF(BD12&lt;Tablas!$E$14,"Medio",IF(BD12&lt;Tablas!$F$14,"Alto","Muy alto")))))</f>
      </c>
      <c r="BF12" s="3">
        <f>IF($AX12="","",SUM(CU12,CV12,CW12,CZ12,DA12,DB12,DC12,DD12,DP12,DQ12,DR12,DE12,DF12,DG12,DH12,DI12,DJ12,DK12,DL12))</f>
      </c>
      <c r="BG12" s="3">
        <f>IF(BF12="","",IF(BF12&lt;Tablas!$C$15,"Nulo",IF(BF12&lt;Tablas!$D$15,"Bajo",IF(BF12&lt;Tablas!$E$15,"Medio",IF(BF12&lt;Tablas!$F$15,"Alto","Muy alto")))))</f>
      </c>
      <c r="BH12" s="3">
        <f>IF($AX12="","",SUM(BZ12,BY12,CA12))</f>
      </c>
      <c r="BI12" s="3">
        <f>IF(BH12="","",IF(BH12&lt;Tablas!$C$16,"Nulo",IF(BH12&lt;Tablas!$D$16,"Bajo",IF(BH12&lt;Tablas!$E$16,"Medio",IF(BH12&lt;Tablas!$F$16,"Alto","Muy alto")))))</f>
      </c>
      <c r="BJ12" s="3">
        <f>IF($AX12="","",SUM(CB12,CG12,CC12,CD12,CE12,CF12,DM12,DN12,DO12,CH12,CI12,CJ12,CK12))</f>
      </c>
      <c r="BK12" s="3">
        <f>IF(BJ12="","",IF(BJ12&lt;Tablas!$C$17,"Nulo",IF(BJ12&lt;Tablas!$D$17,"Bajo",IF(BJ12&lt;Tablas!$E$17,"Medio",IF(BJ12&lt;Tablas!$F$17,"Alto","Muy alto")))))</f>
      </c>
      <c r="BL12" s="3">
        <f>IF($AX12="","",SUM(CR12,CS12,CT12,CP12,CQ12,CX12,CY12))</f>
      </c>
      <c r="BM12" s="3">
        <f>IF(BL12="","",IF(BL12&lt;Tablas!$C$18,"Nulo",IF(BL12&lt;Tablas!$D$18,"Bajo",IF(BL12&lt;Tablas!$E$18,"Medio",IF(BL12&lt;Tablas!$F$18,"Alto","Muy alto")))))</f>
      </c>
      <c r="BN12" s="3">
        <f>IF($AX12="","",SUM(CL12,CM12))</f>
      </c>
      <c r="BO12" s="3">
        <f>IF(BN12="","",IF(BN12&lt;Tablas!$C$19,"Nulo",IF(BN12&lt;Tablas!$D$19,"Bajo",IF(BN12&lt;Tablas!$E$19,"Medio",IF(BN12&lt;Tablas!$F$19,"Alto","Muy alto")))))</f>
      </c>
      <c r="BP12" s="3">
        <f>IF($AX12="","",SUM(CN12,CO12))</f>
      </c>
      <c r="BQ12" s="3">
        <f>IF(BP12="","",IF(BP12&lt;Tablas!$C$20,"Nulo",IF(BP12&lt;Tablas!$D$20,"Bajo",IF(BP12&lt;Tablas!$E$20,"Medio",IF(BP12&lt;Tablas!$F$20,"Alto","Muy alto")))))</f>
      </c>
      <c r="BR12" s="3">
        <f>IF($AX12="","",SUM(CU12,CV12,CW12,CZ12,DA12))</f>
      </c>
      <c r="BS12" s="3">
        <f>IF(BR12="","",IF(BR12&lt;Tablas!$C$21,"Nulo",IF(BR12&lt;Tablas!$D$21,"Bajo",IF(BR12&lt;Tablas!$E$21,"Medio",IF(BR12&lt;Tablas!$F$21,"Alto","Muy alto")))))</f>
      </c>
      <c r="BT12" s="3">
        <f>IF($AX12="","",SUM(DB12,DC12,DD12,DP12,DQ12,DR12))</f>
      </c>
      <c r="BU12" s="3">
        <f>IF(BT12="","",IF(BT12&lt;Tablas!$C$22,"Nulo",IF(BT12&lt;Tablas!$D$22,"Bajo",IF(BT12&lt;Tablas!$E$22,"Medio",IF(BT12&lt;Tablas!$F$22,"Alto","Muy alto")))))</f>
      </c>
      <c r="BV12" s="3">
        <f>IF($AX12="","",SUM(DE12,DF12,DG12,DH12,DI12,DJ12,DK12,DL12))</f>
      </c>
      <c r="BW12" s="3">
        <f>IF(BV12="","",IF(BV12&lt;Tablas!$C$23,"Nulo",IF(BV12&lt;Tablas!$D$23,"Bajo",IF(BV12&lt;Tablas!$E$23,"Medio",IF(BV12&lt;Tablas!$F$23,"Alto","Muy alto")))))</f>
      </c>
      <c r="BX12" s="3">
        <f>IF($AX12="","",COUNTBLANK(D12:AQ12)+IF($B12="Sí",COUNTBLANK(AR12:AT12),0)+IF($C12="Sí",COUNTBLANK(AU12:AW12),0)+IF($B12="",1,0)+IF($C12="",1,0))</f>
      </c>
      <c r="BY12" s="3">
        <f>IF(D12="",0,INDEX(Tablas!$C$4:$C$8,MATCH(D12,Tablas!$A$4:$A$8,0)))</f>
      </c>
      <c r="BZ12" s="3">
        <f>IF(E12="",0,INDEX(Tablas!$C$4:$C$8,MATCH(E12,Tablas!$A$4:$A$8,0)))</f>
      </c>
      <c r="CA12" s="3">
        <f>IF(F12="",0,INDEX(Tablas!$C$4:$C$8,MATCH(F12,Tablas!$A$4:$A$8,0)))</f>
      </c>
      <c r="CB12" s="3">
        <f>IF(G12="",0,INDEX(Tablas!$C$4:$C$8,MATCH(G12,Tablas!$A$4:$A$8,0)))</f>
      </c>
      <c r="CC12" s="3">
        <f>IF(H12="",0,INDEX(Tablas!$C$4:$C$8,MATCH(H12,Tablas!$A$4:$A$8,0)))</f>
      </c>
      <c r="CD12" s="3">
        <f>IF(I12="",0,INDEX(Tablas!$C$4:$C$8,MATCH(I12,Tablas!$A$4:$A$8,0)))</f>
      </c>
      <c r="CE12" s="3">
        <f>IF(J12="",0,INDEX(Tablas!$C$4:$C$8,MATCH(J12,Tablas!$A$4:$A$8,0)))</f>
      </c>
      <c r="CF12" s="3">
        <f>IF(K12="",0,INDEX(Tablas!$C$4:$C$8,MATCH(K12,Tablas!$A$4:$A$8,0)))</f>
      </c>
      <c r="CG12" s="3">
        <f>IF(L12="",0,INDEX(Tablas!$C$4:$C$8,MATCH(L12,Tablas!$A$4:$A$8,0)))</f>
      </c>
      <c r="CH12" s="3">
        <f>IF(M12="",0,INDEX(Tablas!$C$4:$C$8,MATCH(M12,Tablas!$A$4:$A$8,0)))</f>
      </c>
      <c r="CI12" s="3">
        <f>IF(N12="",0,INDEX(Tablas!$C$4:$C$8,MATCH(N12,Tablas!$A$4:$A$8,0)))</f>
      </c>
      <c r="CJ12" s="3">
        <f>IF(O12="",0,INDEX(Tablas!$C$4:$C$8,MATCH(O12,Tablas!$A$4:$A$8,0)))</f>
      </c>
      <c r="CK12" s="3">
        <f>IF(P12="",0,INDEX(Tablas!$C$4:$C$8,MATCH(P12,Tablas!$A$4:$A$8,0)))</f>
      </c>
      <c r="CL12" s="3">
        <f>IF(Q12="",0,INDEX(Tablas!$C$4:$C$8,MATCH(Q12,Tablas!$A$4:$A$8,0)))</f>
      </c>
      <c r="CM12" s="3">
        <f>IF(R12="",0,INDEX(Tablas!$C$4:$C$8,MATCH(R12,Tablas!$A$4:$A$8,0)))</f>
      </c>
      <c r="CN12" s="3">
        <f>IF(S12="",0,INDEX(Tablas!$C$4:$C$8,MATCH(S12,Tablas!$A$4:$A$8,0)))</f>
      </c>
      <c r="CO12" s="3">
        <f>IF(T12="",0,INDEX(Tablas!$C$4:$C$8,MATCH(T12,Tablas!$A$4:$A$8,0)))</f>
      </c>
      <c r="CP12" s="3">
        <f>IF(U12="",0,INDEX(Tablas!$B$4:$B$8,MATCH(U12,Tablas!$A$4:$A$8,0)))</f>
      </c>
      <c r="CQ12" s="3">
        <f>IF(V12="",0,INDEX(Tablas!$B$4:$B$8,MATCH(V12,Tablas!$A$4:$A$8,0)))</f>
      </c>
      <c r="CR12" s="3">
        <f>IF(W12="",0,INDEX(Tablas!$B$4:$B$8,MATCH(W12,Tablas!$A$4:$A$8,0)))</f>
      </c>
      <c r="CS12" s="3">
        <f>IF(X12="",0,INDEX(Tablas!$B$4:$B$8,MATCH(X12,Tablas!$A$4:$A$8,0)))</f>
      </c>
      <c r="CT12" s="3">
        <f>IF(Y12="",0,INDEX(Tablas!$B$4:$B$8,MATCH(Y12,Tablas!$A$4:$A$8,0)))</f>
      </c>
      <c r="CU12" s="3">
        <f>IF(Z12="",0,INDEX(Tablas!$B$4:$B$8,MATCH(Z12,Tablas!$A$4:$A$8,0)))</f>
      </c>
      <c r="CV12" s="3">
        <f>IF(AA12="",0,INDEX(Tablas!$B$4:$B$8,MATCH(AA12,Tablas!$A$4:$A$8,0)))</f>
      </c>
      <c r="CW12" s="3">
        <f>IF(AB12="",0,INDEX(Tablas!$B$4:$B$8,MATCH(AB12,Tablas!$A$4:$A$8,0)))</f>
      </c>
      <c r="CX12" s="3">
        <f>IF(AC12="",0,INDEX(Tablas!$B$4:$B$8,MATCH(AC12,Tablas!$A$4:$A$8,0)))</f>
      </c>
      <c r="CY12" s="3">
        <f>IF(AD12="",0,INDEX(Tablas!$B$4:$B$8,MATCH(AD12,Tablas!$A$4:$A$8,0)))</f>
      </c>
      <c r="CZ12" s="3">
        <f>IF(AE12="",0,INDEX(Tablas!$B$4:$B$8,MATCH(AE12,Tablas!$A$4:$A$8,0)))</f>
      </c>
      <c r="DA12" s="3">
        <f>IF(AF12="",0,INDEX(Tablas!$B$4:$B$8,MATCH(AF12,Tablas!$A$4:$A$8,0)))</f>
      </c>
      <c r="DB12" s="3">
        <f>IF(AG12="",0,INDEX(Tablas!$B$4:$B$8,MATCH(AG12,Tablas!$A$4:$A$8,0)))</f>
      </c>
      <c r="DC12" s="3">
        <f>IF(AH12="",0,INDEX(Tablas!$B$4:$B$8,MATCH(AH12,Tablas!$A$4:$A$8,0)))</f>
      </c>
      <c r="DD12" s="3">
        <f>IF(AI12="",0,INDEX(Tablas!$B$4:$B$8,MATCH(AI12,Tablas!$A$4:$A$8,0)))</f>
      </c>
      <c r="DE12" s="3">
        <f>IF(AJ12="",0,INDEX(Tablas!$B$4:$B$8,MATCH(AJ12,Tablas!$A$4:$A$8,0)))</f>
      </c>
      <c r="DF12" s="3">
        <f>IF(AK12="",0,INDEX(Tablas!$C$4:$C$8,MATCH(AK12,Tablas!$A$4:$A$8,0)))</f>
      </c>
      <c r="DG12" s="3">
        <f>IF(AL12="",0,INDEX(Tablas!$C$4:$C$8,MATCH(AL12,Tablas!$A$4:$A$8,0)))</f>
      </c>
      <c r="DH12" s="3">
        <f>IF(AM12="",0,INDEX(Tablas!$C$4:$C$8,MATCH(AM12,Tablas!$A$4:$A$8,0)))</f>
      </c>
      <c r="DI12" s="3">
        <f>IF(AN12="",0,INDEX(Tablas!$C$4:$C$8,MATCH(AN12,Tablas!$A$4:$A$8,0)))</f>
      </c>
      <c r="DJ12" s="3">
        <f>IF(AO12="",0,INDEX(Tablas!$C$4:$C$8,MATCH(AO12,Tablas!$A$4:$A$8,0)))</f>
      </c>
      <c r="DK12" s="3">
        <f>IF(AP12="",0,INDEX(Tablas!$C$4:$C$8,MATCH(AP12,Tablas!$A$4:$A$8,0)))</f>
      </c>
      <c r="DL12" s="3">
        <f>IF(AQ12="",0,INDEX(Tablas!$C$4:$C$8,MATCH(AQ12,Tablas!$A$4:$A$8,0)))</f>
      </c>
      <c r="DM12" s="3">
        <f>IF(OR($B12&lt;&gt;"Sí",AR12=""),0,INDEX(Tablas!$C$4:$C$8,MATCH(AR12,Tablas!$A$4:$A$8,0)))</f>
      </c>
      <c r="DN12" s="3">
        <f>IF(OR($B12&lt;&gt;"Sí",AS12=""),0,INDEX(Tablas!$C$4:$C$8,MATCH(AS12,Tablas!$A$4:$A$8,0)))</f>
      </c>
      <c r="DO12" s="3">
        <f>IF(OR($B12&lt;&gt;"Sí",AT12=""),0,INDEX(Tablas!$C$4:$C$8,MATCH(AT12,Tablas!$A$4:$A$8,0)))</f>
      </c>
      <c r="DP12" s="3">
        <f>IF(OR($C12&lt;&gt;"Sí",AU12=""),0,INDEX(Tablas!$C$4:$C$8,MATCH(AU12,Tablas!$A$4:$A$8,0)))</f>
      </c>
      <c r="DQ12" s="3">
        <f>IF(OR($C12&lt;&gt;"Sí",AV12=""),0,INDEX(Tablas!$C$4:$C$8,MATCH(AV12,Tablas!$A$4:$A$8,0)))</f>
      </c>
      <c r="DR12" s="3">
        <f>IF(OR($C12&lt;&gt;"Sí",AW12=""),0,INDEX(Tablas!$C$4:$C$8,MATCH(AW12,Tablas!$A$4:$A$8,0)))</f>
      </c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6">
        <f>IF(COUNTA($A13:$AW13)=0,"",SUM(BY13:DR13))</f>
      </c>
      <c r="AY13" s="6">
        <f>IF(AX13="","",IF(AX13&lt;Tablas!$C$11,"Nulo",IF(AX13&lt;Tablas!$D$11,"Bajo",IF(AX13&lt;Tablas!$E$11,"Medio",IF(AX13&lt;Tablas!$F$11,"Alto","Muy alto")))))</f>
      </c>
      <c r="AZ13" s="3">
        <f>IF($AX13="","",SUM(BZ13,BY13,CA13))</f>
      </c>
      <c r="BA13" s="3">
        <f>IF(AZ13="","",IF(AZ13&lt;Tablas!$C$12,"Nulo",IF(AZ13&lt;Tablas!$D$12,"Bajo",IF(AZ13&lt;Tablas!$E$12,"Medio",IF(AZ13&lt;Tablas!$F$12,"Alto","Muy alto")))))</f>
      </c>
      <c r="BB13" s="3">
        <f>IF($AX13="","",SUM(CB13,CG13,CC13,CD13,CE13,CF13,DM13,DN13,DO13,CH13,CI13,CJ13,CK13,CR13,CS13,CT13,CP13,CQ13,CX13,CY13))</f>
      </c>
      <c r="BC13" s="3">
        <f>IF(BB13="","",IF(BB13&lt;Tablas!$C$13,"Nulo",IF(BB13&lt;Tablas!$D$13,"Bajo",IF(BB13&lt;Tablas!$E$13,"Medio",IF(BB13&lt;Tablas!$F$13,"Alto","Muy alto")))))</f>
      </c>
      <c r="BD13" s="3">
        <f>IF($AX13="","",SUM(CL13,CM13,CN13,CO13))</f>
      </c>
      <c r="BE13" s="3">
        <f>IF(BD13="","",IF(BD13&lt;Tablas!$C$14,"Nulo",IF(BD13&lt;Tablas!$D$14,"Bajo",IF(BD13&lt;Tablas!$E$14,"Medio",IF(BD13&lt;Tablas!$F$14,"Alto","Muy alto")))))</f>
      </c>
      <c r="BF13" s="3">
        <f>IF($AX13="","",SUM(CU13,CV13,CW13,CZ13,DA13,DB13,DC13,DD13,DP13,DQ13,DR13,DE13,DF13,DG13,DH13,DI13,DJ13,DK13,DL13))</f>
      </c>
      <c r="BG13" s="3">
        <f>IF(BF13="","",IF(BF13&lt;Tablas!$C$15,"Nulo",IF(BF13&lt;Tablas!$D$15,"Bajo",IF(BF13&lt;Tablas!$E$15,"Medio",IF(BF13&lt;Tablas!$F$15,"Alto","Muy alto")))))</f>
      </c>
      <c r="BH13" s="3">
        <f>IF($AX13="","",SUM(BZ13,BY13,CA13))</f>
      </c>
      <c r="BI13" s="3">
        <f>IF(BH13="","",IF(BH13&lt;Tablas!$C$16,"Nulo",IF(BH13&lt;Tablas!$D$16,"Bajo",IF(BH13&lt;Tablas!$E$16,"Medio",IF(BH13&lt;Tablas!$F$16,"Alto","Muy alto")))))</f>
      </c>
      <c r="BJ13" s="3">
        <f>IF($AX13="","",SUM(CB13,CG13,CC13,CD13,CE13,CF13,DM13,DN13,DO13,CH13,CI13,CJ13,CK13))</f>
      </c>
      <c r="BK13" s="3">
        <f>IF(BJ13="","",IF(BJ13&lt;Tablas!$C$17,"Nulo",IF(BJ13&lt;Tablas!$D$17,"Bajo",IF(BJ13&lt;Tablas!$E$17,"Medio",IF(BJ13&lt;Tablas!$F$17,"Alto","Muy alto")))))</f>
      </c>
      <c r="BL13" s="3">
        <f>IF($AX13="","",SUM(CR13,CS13,CT13,CP13,CQ13,CX13,CY13))</f>
      </c>
      <c r="BM13" s="3">
        <f>IF(BL13="","",IF(BL13&lt;Tablas!$C$18,"Nulo",IF(BL13&lt;Tablas!$D$18,"Bajo",IF(BL13&lt;Tablas!$E$18,"Medio",IF(BL13&lt;Tablas!$F$18,"Alto","Muy alto")))))</f>
      </c>
      <c r="BN13" s="3">
        <f>IF($AX13="","",SUM(CL13,CM13))</f>
      </c>
      <c r="BO13" s="3">
        <f>IF(BN13="","",IF(BN13&lt;Tablas!$C$19,"Nulo",IF(BN13&lt;Tablas!$D$19,"Bajo",IF(BN13&lt;Tablas!$E$19,"Medio",IF(BN13&lt;Tablas!$F$19,"Alto","Muy alto")))))</f>
      </c>
      <c r="BP13" s="3">
        <f>IF($AX13="","",SUM(CN13,CO13))</f>
      </c>
      <c r="BQ13" s="3">
        <f>IF(BP13="","",IF(BP13&lt;Tablas!$C$20,"Nulo",IF(BP13&lt;Tablas!$D$20,"Bajo",IF(BP13&lt;Tablas!$E$20,"Medio",IF(BP13&lt;Tablas!$F$20,"Alto","Muy alto")))))</f>
      </c>
      <c r="BR13" s="3">
        <f>IF($AX13="","",SUM(CU13,CV13,CW13,CZ13,DA13))</f>
      </c>
      <c r="BS13" s="3">
        <f>IF(BR13="","",IF(BR13&lt;Tablas!$C$21,"Nulo",IF(BR13&lt;Tablas!$D$21,"Bajo",IF(BR13&lt;Tablas!$E$21,"Medio",IF(BR13&lt;Tablas!$F$21,"Alto","Muy alto")))))</f>
      </c>
      <c r="BT13" s="3">
        <f>IF($AX13="","",SUM(DB13,DC13,DD13,DP13,DQ13,DR13))</f>
      </c>
      <c r="BU13" s="3">
        <f>IF(BT13="","",IF(BT13&lt;Tablas!$C$22,"Nulo",IF(BT13&lt;Tablas!$D$22,"Bajo",IF(BT13&lt;Tablas!$E$22,"Medio",IF(BT13&lt;Tablas!$F$22,"Alto","Muy alto")))))</f>
      </c>
      <c r="BV13" s="3">
        <f>IF($AX13="","",SUM(DE13,DF13,DG13,DH13,DI13,DJ13,DK13,DL13))</f>
      </c>
      <c r="BW13" s="3">
        <f>IF(BV13="","",IF(BV13&lt;Tablas!$C$23,"Nulo",IF(BV13&lt;Tablas!$D$23,"Bajo",IF(BV13&lt;Tablas!$E$23,"Medio",IF(BV13&lt;Tablas!$F$23,"Alto","Muy alto")))))</f>
      </c>
      <c r="BX13" s="3">
        <f>IF($AX13="","",COUNTBLANK(D13:AQ13)+IF($B13="Sí",COUNTBLANK(AR13:AT13),0)+IF($C13="Sí",COUNTBLANK(AU13:AW13),0)+IF($B13="",1,0)+IF($C13="",1,0))</f>
      </c>
      <c r="BY13" s="3">
        <f>IF(D13="",0,INDEX(Tablas!$C$4:$C$8,MATCH(D13,Tablas!$A$4:$A$8,0)))</f>
      </c>
      <c r="BZ13" s="3">
        <f>IF(E13="",0,INDEX(Tablas!$C$4:$C$8,MATCH(E13,Tablas!$A$4:$A$8,0)))</f>
      </c>
      <c r="CA13" s="3">
        <f>IF(F13="",0,INDEX(Tablas!$C$4:$C$8,MATCH(F13,Tablas!$A$4:$A$8,0)))</f>
      </c>
      <c r="CB13" s="3">
        <f>IF(G13="",0,INDEX(Tablas!$C$4:$C$8,MATCH(G13,Tablas!$A$4:$A$8,0)))</f>
      </c>
      <c r="CC13" s="3">
        <f>IF(H13="",0,INDEX(Tablas!$C$4:$C$8,MATCH(H13,Tablas!$A$4:$A$8,0)))</f>
      </c>
      <c r="CD13" s="3">
        <f>IF(I13="",0,INDEX(Tablas!$C$4:$C$8,MATCH(I13,Tablas!$A$4:$A$8,0)))</f>
      </c>
      <c r="CE13" s="3">
        <f>IF(J13="",0,INDEX(Tablas!$C$4:$C$8,MATCH(J13,Tablas!$A$4:$A$8,0)))</f>
      </c>
      <c r="CF13" s="3">
        <f>IF(K13="",0,INDEX(Tablas!$C$4:$C$8,MATCH(K13,Tablas!$A$4:$A$8,0)))</f>
      </c>
      <c r="CG13" s="3">
        <f>IF(L13="",0,INDEX(Tablas!$C$4:$C$8,MATCH(L13,Tablas!$A$4:$A$8,0)))</f>
      </c>
      <c r="CH13" s="3">
        <f>IF(M13="",0,INDEX(Tablas!$C$4:$C$8,MATCH(M13,Tablas!$A$4:$A$8,0)))</f>
      </c>
      <c r="CI13" s="3">
        <f>IF(N13="",0,INDEX(Tablas!$C$4:$C$8,MATCH(N13,Tablas!$A$4:$A$8,0)))</f>
      </c>
      <c r="CJ13" s="3">
        <f>IF(O13="",0,INDEX(Tablas!$C$4:$C$8,MATCH(O13,Tablas!$A$4:$A$8,0)))</f>
      </c>
      <c r="CK13" s="3">
        <f>IF(P13="",0,INDEX(Tablas!$C$4:$C$8,MATCH(P13,Tablas!$A$4:$A$8,0)))</f>
      </c>
      <c r="CL13" s="3">
        <f>IF(Q13="",0,INDEX(Tablas!$C$4:$C$8,MATCH(Q13,Tablas!$A$4:$A$8,0)))</f>
      </c>
      <c r="CM13" s="3">
        <f>IF(R13="",0,INDEX(Tablas!$C$4:$C$8,MATCH(R13,Tablas!$A$4:$A$8,0)))</f>
      </c>
      <c r="CN13" s="3">
        <f>IF(S13="",0,INDEX(Tablas!$C$4:$C$8,MATCH(S13,Tablas!$A$4:$A$8,0)))</f>
      </c>
      <c r="CO13" s="3">
        <f>IF(T13="",0,INDEX(Tablas!$C$4:$C$8,MATCH(T13,Tablas!$A$4:$A$8,0)))</f>
      </c>
      <c r="CP13" s="3">
        <f>IF(U13="",0,INDEX(Tablas!$B$4:$B$8,MATCH(U13,Tablas!$A$4:$A$8,0)))</f>
      </c>
      <c r="CQ13" s="3">
        <f>IF(V13="",0,INDEX(Tablas!$B$4:$B$8,MATCH(V13,Tablas!$A$4:$A$8,0)))</f>
      </c>
      <c r="CR13" s="3">
        <f>IF(W13="",0,INDEX(Tablas!$B$4:$B$8,MATCH(W13,Tablas!$A$4:$A$8,0)))</f>
      </c>
      <c r="CS13" s="3">
        <f>IF(X13="",0,INDEX(Tablas!$B$4:$B$8,MATCH(X13,Tablas!$A$4:$A$8,0)))</f>
      </c>
      <c r="CT13" s="3">
        <f>IF(Y13="",0,INDEX(Tablas!$B$4:$B$8,MATCH(Y13,Tablas!$A$4:$A$8,0)))</f>
      </c>
      <c r="CU13" s="3">
        <f>IF(Z13="",0,INDEX(Tablas!$B$4:$B$8,MATCH(Z13,Tablas!$A$4:$A$8,0)))</f>
      </c>
      <c r="CV13" s="3">
        <f>IF(AA13="",0,INDEX(Tablas!$B$4:$B$8,MATCH(AA13,Tablas!$A$4:$A$8,0)))</f>
      </c>
      <c r="CW13" s="3">
        <f>IF(AB13="",0,INDEX(Tablas!$B$4:$B$8,MATCH(AB13,Tablas!$A$4:$A$8,0)))</f>
      </c>
      <c r="CX13" s="3">
        <f>IF(AC13="",0,INDEX(Tablas!$B$4:$B$8,MATCH(AC13,Tablas!$A$4:$A$8,0)))</f>
      </c>
      <c r="CY13" s="3">
        <f>IF(AD13="",0,INDEX(Tablas!$B$4:$B$8,MATCH(AD13,Tablas!$A$4:$A$8,0)))</f>
      </c>
      <c r="CZ13" s="3">
        <f>IF(AE13="",0,INDEX(Tablas!$B$4:$B$8,MATCH(AE13,Tablas!$A$4:$A$8,0)))</f>
      </c>
      <c r="DA13" s="3">
        <f>IF(AF13="",0,INDEX(Tablas!$B$4:$B$8,MATCH(AF13,Tablas!$A$4:$A$8,0)))</f>
      </c>
      <c r="DB13" s="3">
        <f>IF(AG13="",0,INDEX(Tablas!$B$4:$B$8,MATCH(AG13,Tablas!$A$4:$A$8,0)))</f>
      </c>
      <c r="DC13" s="3">
        <f>IF(AH13="",0,INDEX(Tablas!$B$4:$B$8,MATCH(AH13,Tablas!$A$4:$A$8,0)))</f>
      </c>
      <c r="DD13" s="3">
        <f>IF(AI13="",0,INDEX(Tablas!$B$4:$B$8,MATCH(AI13,Tablas!$A$4:$A$8,0)))</f>
      </c>
      <c r="DE13" s="3">
        <f>IF(AJ13="",0,INDEX(Tablas!$B$4:$B$8,MATCH(AJ13,Tablas!$A$4:$A$8,0)))</f>
      </c>
      <c r="DF13" s="3">
        <f>IF(AK13="",0,INDEX(Tablas!$C$4:$C$8,MATCH(AK13,Tablas!$A$4:$A$8,0)))</f>
      </c>
      <c r="DG13" s="3">
        <f>IF(AL13="",0,INDEX(Tablas!$C$4:$C$8,MATCH(AL13,Tablas!$A$4:$A$8,0)))</f>
      </c>
      <c r="DH13" s="3">
        <f>IF(AM13="",0,INDEX(Tablas!$C$4:$C$8,MATCH(AM13,Tablas!$A$4:$A$8,0)))</f>
      </c>
      <c r="DI13" s="3">
        <f>IF(AN13="",0,INDEX(Tablas!$C$4:$C$8,MATCH(AN13,Tablas!$A$4:$A$8,0)))</f>
      </c>
      <c r="DJ13" s="3">
        <f>IF(AO13="",0,INDEX(Tablas!$C$4:$C$8,MATCH(AO13,Tablas!$A$4:$A$8,0)))</f>
      </c>
      <c r="DK13" s="3">
        <f>IF(AP13="",0,INDEX(Tablas!$C$4:$C$8,MATCH(AP13,Tablas!$A$4:$A$8,0)))</f>
      </c>
      <c r="DL13" s="3">
        <f>IF(AQ13="",0,INDEX(Tablas!$C$4:$C$8,MATCH(AQ13,Tablas!$A$4:$A$8,0)))</f>
      </c>
      <c r="DM13" s="3">
        <f>IF(OR($B13&lt;&gt;"Sí",AR13=""),0,INDEX(Tablas!$C$4:$C$8,MATCH(AR13,Tablas!$A$4:$A$8,0)))</f>
      </c>
      <c r="DN13" s="3">
        <f>IF(OR($B13&lt;&gt;"Sí",AS13=""),0,INDEX(Tablas!$C$4:$C$8,MATCH(AS13,Tablas!$A$4:$A$8,0)))</f>
      </c>
      <c r="DO13" s="3">
        <f>IF(OR($B13&lt;&gt;"Sí",AT13=""),0,INDEX(Tablas!$C$4:$C$8,MATCH(AT13,Tablas!$A$4:$A$8,0)))</f>
      </c>
      <c r="DP13" s="3">
        <f>IF(OR($C13&lt;&gt;"Sí",AU13=""),0,INDEX(Tablas!$C$4:$C$8,MATCH(AU13,Tablas!$A$4:$A$8,0)))</f>
      </c>
      <c r="DQ13" s="3">
        <f>IF(OR($C13&lt;&gt;"Sí",AV13=""),0,INDEX(Tablas!$C$4:$C$8,MATCH(AV13,Tablas!$A$4:$A$8,0)))</f>
      </c>
      <c r="DR13" s="3">
        <f>IF(OR($C13&lt;&gt;"Sí",AW13=""),0,INDEX(Tablas!$C$4:$C$8,MATCH(AW13,Tablas!$A$4:$A$8,0)))</f>
      </c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6">
        <f>IF(COUNTA($A14:$AW14)=0,"",SUM(BY14:DR14))</f>
      </c>
      <c r="AY14" s="6">
        <f>IF(AX14="","",IF(AX14&lt;Tablas!$C$11,"Nulo",IF(AX14&lt;Tablas!$D$11,"Bajo",IF(AX14&lt;Tablas!$E$11,"Medio",IF(AX14&lt;Tablas!$F$11,"Alto","Muy alto")))))</f>
      </c>
      <c r="AZ14" s="3">
        <f>IF($AX14="","",SUM(BZ14,BY14,CA14))</f>
      </c>
      <c r="BA14" s="3">
        <f>IF(AZ14="","",IF(AZ14&lt;Tablas!$C$12,"Nulo",IF(AZ14&lt;Tablas!$D$12,"Bajo",IF(AZ14&lt;Tablas!$E$12,"Medio",IF(AZ14&lt;Tablas!$F$12,"Alto","Muy alto")))))</f>
      </c>
      <c r="BB14" s="3">
        <f>IF($AX14="","",SUM(CB14,CG14,CC14,CD14,CE14,CF14,DM14,DN14,DO14,CH14,CI14,CJ14,CK14,CR14,CS14,CT14,CP14,CQ14,CX14,CY14))</f>
      </c>
      <c r="BC14" s="3">
        <f>IF(BB14="","",IF(BB14&lt;Tablas!$C$13,"Nulo",IF(BB14&lt;Tablas!$D$13,"Bajo",IF(BB14&lt;Tablas!$E$13,"Medio",IF(BB14&lt;Tablas!$F$13,"Alto","Muy alto")))))</f>
      </c>
      <c r="BD14" s="3">
        <f>IF($AX14="","",SUM(CL14,CM14,CN14,CO14))</f>
      </c>
      <c r="BE14" s="3">
        <f>IF(BD14="","",IF(BD14&lt;Tablas!$C$14,"Nulo",IF(BD14&lt;Tablas!$D$14,"Bajo",IF(BD14&lt;Tablas!$E$14,"Medio",IF(BD14&lt;Tablas!$F$14,"Alto","Muy alto")))))</f>
      </c>
      <c r="BF14" s="3">
        <f>IF($AX14="","",SUM(CU14,CV14,CW14,CZ14,DA14,DB14,DC14,DD14,DP14,DQ14,DR14,DE14,DF14,DG14,DH14,DI14,DJ14,DK14,DL14))</f>
      </c>
      <c r="BG14" s="3">
        <f>IF(BF14="","",IF(BF14&lt;Tablas!$C$15,"Nulo",IF(BF14&lt;Tablas!$D$15,"Bajo",IF(BF14&lt;Tablas!$E$15,"Medio",IF(BF14&lt;Tablas!$F$15,"Alto","Muy alto")))))</f>
      </c>
      <c r="BH14" s="3">
        <f>IF($AX14="","",SUM(BZ14,BY14,CA14))</f>
      </c>
      <c r="BI14" s="3">
        <f>IF(BH14="","",IF(BH14&lt;Tablas!$C$16,"Nulo",IF(BH14&lt;Tablas!$D$16,"Bajo",IF(BH14&lt;Tablas!$E$16,"Medio",IF(BH14&lt;Tablas!$F$16,"Alto","Muy alto")))))</f>
      </c>
      <c r="BJ14" s="3">
        <f>IF($AX14="","",SUM(CB14,CG14,CC14,CD14,CE14,CF14,DM14,DN14,DO14,CH14,CI14,CJ14,CK14))</f>
      </c>
      <c r="BK14" s="3">
        <f>IF(BJ14="","",IF(BJ14&lt;Tablas!$C$17,"Nulo",IF(BJ14&lt;Tablas!$D$17,"Bajo",IF(BJ14&lt;Tablas!$E$17,"Medio",IF(BJ14&lt;Tablas!$F$17,"Alto","Muy alto")))))</f>
      </c>
      <c r="BL14" s="3">
        <f>IF($AX14="","",SUM(CR14,CS14,CT14,CP14,CQ14,CX14,CY14))</f>
      </c>
      <c r="BM14" s="3">
        <f>IF(BL14="","",IF(BL14&lt;Tablas!$C$18,"Nulo",IF(BL14&lt;Tablas!$D$18,"Bajo",IF(BL14&lt;Tablas!$E$18,"Medio",IF(BL14&lt;Tablas!$F$18,"Alto","Muy alto")))))</f>
      </c>
      <c r="BN14" s="3">
        <f>IF($AX14="","",SUM(CL14,CM14))</f>
      </c>
      <c r="BO14" s="3">
        <f>IF(BN14="","",IF(BN14&lt;Tablas!$C$19,"Nulo",IF(BN14&lt;Tablas!$D$19,"Bajo",IF(BN14&lt;Tablas!$E$19,"Medio",IF(BN14&lt;Tablas!$F$19,"Alto","Muy alto")))))</f>
      </c>
      <c r="BP14" s="3">
        <f>IF($AX14="","",SUM(CN14,CO14))</f>
      </c>
      <c r="BQ14" s="3">
        <f>IF(BP14="","",IF(BP14&lt;Tablas!$C$20,"Nulo",IF(BP14&lt;Tablas!$D$20,"Bajo",IF(BP14&lt;Tablas!$E$20,"Medio",IF(BP14&lt;Tablas!$F$20,"Alto","Muy alto")))))</f>
      </c>
      <c r="BR14" s="3">
        <f>IF($AX14="","",SUM(CU14,CV14,CW14,CZ14,DA14))</f>
      </c>
      <c r="BS14" s="3">
        <f>IF(BR14="","",IF(BR14&lt;Tablas!$C$21,"Nulo",IF(BR14&lt;Tablas!$D$21,"Bajo",IF(BR14&lt;Tablas!$E$21,"Medio",IF(BR14&lt;Tablas!$F$21,"Alto","Muy alto")))))</f>
      </c>
      <c r="BT14" s="3">
        <f>IF($AX14="","",SUM(DB14,DC14,DD14,DP14,DQ14,DR14))</f>
      </c>
      <c r="BU14" s="3">
        <f>IF(BT14="","",IF(BT14&lt;Tablas!$C$22,"Nulo",IF(BT14&lt;Tablas!$D$22,"Bajo",IF(BT14&lt;Tablas!$E$22,"Medio",IF(BT14&lt;Tablas!$F$22,"Alto","Muy alto")))))</f>
      </c>
      <c r="BV14" s="3">
        <f>IF($AX14="","",SUM(DE14,DF14,DG14,DH14,DI14,DJ14,DK14,DL14))</f>
      </c>
      <c r="BW14" s="3">
        <f>IF(BV14="","",IF(BV14&lt;Tablas!$C$23,"Nulo",IF(BV14&lt;Tablas!$D$23,"Bajo",IF(BV14&lt;Tablas!$E$23,"Medio",IF(BV14&lt;Tablas!$F$23,"Alto","Muy alto")))))</f>
      </c>
      <c r="BX14" s="3">
        <f>IF($AX14="","",COUNTBLANK(D14:AQ14)+IF($B14="Sí",COUNTBLANK(AR14:AT14),0)+IF($C14="Sí",COUNTBLANK(AU14:AW14),0)+IF($B14="",1,0)+IF($C14="",1,0))</f>
      </c>
      <c r="BY14" s="3">
        <f>IF(D14="",0,INDEX(Tablas!$C$4:$C$8,MATCH(D14,Tablas!$A$4:$A$8,0)))</f>
      </c>
      <c r="BZ14" s="3">
        <f>IF(E14="",0,INDEX(Tablas!$C$4:$C$8,MATCH(E14,Tablas!$A$4:$A$8,0)))</f>
      </c>
      <c r="CA14" s="3">
        <f>IF(F14="",0,INDEX(Tablas!$C$4:$C$8,MATCH(F14,Tablas!$A$4:$A$8,0)))</f>
      </c>
      <c r="CB14" s="3">
        <f>IF(G14="",0,INDEX(Tablas!$C$4:$C$8,MATCH(G14,Tablas!$A$4:$A$8,0)))</f>
      </c>
      <c r="CC14" s="3">
        <f>IF(H14="",0,INDEX(Tablas!$C$4:$C$8,MATCH(H14,Tablas!$A$4:$A$8,0)))</f>
      </c>
      <c r="CD14" s="3">
        <f>IF(I14="",0,INDEX(Tablas!$C$4:$C$8,MATCH(I14,Tablas!$A$4:$A$8,0)))</f>
      </c>
      <c r="CE14" s="3">
        <f>IF(J14="",0,INDEX(Tablas!$C$4:$C$8,MATCH(J14,Tablas!$A$4:$A$8,0)))</f>
      </c>
      <c r="CF14" s="3">
        <f>IF(K14="",0,INDEX(Tablas!$C$4:$C$8,MATCH(K14,Tablas!$A$4:$A$8,0)))</f>
      </c>
      <c r="CG14" s="3">
        <f>IF(L14="",0,INDEX(Tablas!$C$4:$C$8,MATCH(L14,Tablas!$A$4:$A$8,0)))</f>
      </c>
      <c r="CH14" s="3">
        <f>IF(M14="",0,INDEX(Tablas!$C$4:$C$8,MATCH(M14,Tablas!$A$4:$A$8,0)))</f>
      </c>
      <c r="CI14" s="3">
        <f>IF(N14="",0,INDEX(Tablas!$C$4:$C$8,MATCH(N14,Tablas!$A$4:$A$8,0)))</f>
      </c>
      <c r="CJ14" s="3">
        <f>IF(O14="",0,INDEX(Tablas!$C$4:$C$8,MATCH(O14,Tablas!$A$4:$A$8,0)))</f>
      </c>
      <c r="CK14" s="3">
        <f>IF(P14="",0,INDEX(Tablas!$C$4:$C$8,MATCH(P14,Tablas!$A$4:$A$8,0)))</f>
      </c>
      <c r="CL14" s="3">
        <f>IF(Q14="",0,INDEX(Tablas!$C$4:$C$8,MATCH(Q14,Tablas!$A$4:$A$8,0)))</f>
      </c>
      <c r="CM14" s="3">
        <f>IF(R14="",0,INDEX(Tablas!$C$4:$C$8,MATCH(R14,Tablas!$A$4:$A$8,0)))</f>
      </c>
      <c r="CN14" s="3">
        <f>IF(S14="",0,INDEX(Tablas!$C$4:$C$8,MATCH(S14,Tablas!$A$4:$A$8,0)))</f>
      </c>
      <c r="CO14" s="3">
        <f>IF(T14="",0,INDEX(Tablas!$C$4:$C$8,MATCH(T14,Tablas!$A$4:$A$8,0)))</f>
      </c>
      <c r="CP14" s="3">
        <f>IF(U14="",0,INDEX(Tablas!$B$4:$B$8,MATCH(U14,Tablas!$A$4:$A$8,0)))</f>
      </c>
      <c r="CQ14" s="3">
        <f>IF(V14="",0,INDEX(Tablas!$B$4:$B$8,MATCH(V14,Tablas!$A$4:$A$8,0)))</f>
      </c>
      <c r="CR14" s="3">
        <f>IF(W14="",0,INDEX(Tablas!$B$4:$B$8,MATCH(W14,Tablas!$A$4:$A$8,0)))</f>
      </c>
      <c r="CS14" s="3">
        <f>IF(X14="",0,INDEX(Tablas!$B$4:$B$8,MATCH(X14,Tablas!$A$4:$A$8,0)))</f>
      </c>
      <c r="CT14" s="3">
        <f>IF(Y14="",0,INDEX(Tablas!$B$4:$B$8,MATCH(Y14,Tablas!$A$4:$A$8,0)))</f>
      </c>
      <c r="CU14" s="3">
        <f>IF(Z14="",0,INDEX(Tablas!$B$4:$B$8,MATCH(Z14,Tablas!$A$4:$A$8,0)))</f>
      </c>
      <c r="CV14" s="3">
        <f>IF(AA14="",0,INDEX(Tablas!$B$4:$B$8,MATCH(AA14,Tablas!$A$4:$A$8,0)))</f>
      </c>
      <c r="CW14" s="3">
        <f>IF(AB14="",0,INDEX(Tablas!$B$4:$B$8,MATCH(AB14,Tablas!$A$4:$A$8,0)))</f>
      </c>
      <c r="CX14" s="3">
        <f>IF(AC14="",0,INDEX(Tablas!$B$4:$B$8,MATCH(AC14,Tablas!$A$4:$A$8,0)))</f>
      </c>
      <c r="CY14" s="3">
        <f>IF(AD14="",0,INDEX(Tablas!$B$4:$B$8,MATCH(AD14,Tablas!$A$4:$A$8,0)))</f>
      </c>
      <c r="CZ14" s="3">
        <f>IF(AE14="",0,INDEX(Tablas!$B$4:$B$8,MATCH(AE14,Tablas!$A$4:$A$8,0)))</f>
      </c>
      <c r="DA14" s="3">
        <f>IF(AF14="",0,INDEX(Tablas!$B$4:$B$8,MATCH(AF14,Tablas!$A$4:$A$8,0)))</f>
      </c>
      <c r="DB14" s="3">
        <f>IF(AG14="",0,INDEX(Tablas!$B$4:$B$8,MATCH(AG14,Tablas!$A$4:$A$8,0)))</f>
      </c>
      <c r="DC14" s="3">
        <f>IF(AH14="",0,INDEX(Tablas!$B$4:$B$8,MATCH(AH14,Tablas!$A$4:$A$8,0)))</f>
      </c>
      <c r="DD14" s="3">
        <f>IF(AI14="",0,INDEX(Tablas!$B$4:$B$8,MATCH(AI14,Tablas!$A$4:$A$8,0)))</f>
      </c>
      <c r="DE14" s="3">
        <f>IF(AJ14="",0,INDEX(Tablas!$B$4:$B$8,MATCH(AJ14,Tablas!$A$4:$A$8,0)))</f>
      </c>
      <c r="DF14" s="3">
        <f>IF(AK14="",0,INDEX(Tablas!$C$4:$C$8,MATCH(AK14,Tablas!$A$4:$A$8,0)))</f>
      </c>
      <c r="DG14" s="3">
        <f>IF(AL14="",0,INDEX(Tablas!$C$4:$C$8,MATCH(AL14,Tablas!$A$4:$A$8,0)))</f>
      </c>
      <c r="DH14" s="3">
        <f>IF(AM14="",0,INDEX(Tablas!$C$4:$C$8,MATCH(AM14,Tablas!$A$4:$A$8,0)))</f>
      </c>
      <c r="DI14" s="3">
        <f>IF(AN14="",0,INDEX(Tablas!$C$4:$C$8,MATCH(AN14,Tablas!$A$4:$A$8,0)))</f>
      </c>
      <c r="DJ14" s="3">
        <f>IF(AO14="",0,INDEX(Tablas!$C$4:$C$8,MATCH(AO14,Tablas!$A$4:$A$8,0)))</f>
      </c>
      <c r="DK14" s="3">
        <f>IF(AP14="",0,INDEX(Tablas!$C$4:$C$8,MATCH(AP14,Tablas!$A$4:$A$8,0)))</f>
      </c>
      <c r="DL14" s="3">
        <f>IF(AQ14="",0,INDEX(Tablas!$C$4:$C$8,MATCH(AQ14,Tablas!$A$4:$A$8,0)))</f>
      </c>
      <c r="DM14" s="3">
        <f>IF(OR($B14&lt;&gt;"Sí",AR14=""),0,INDEX(Tablas!$C$4:$C$8,MATCH(AR14,Tablas!$A$4:$A$8,0)))</f>
      </c>
      <c r="DN14" s="3">
        <f>IF(OR($B14&lt;&gt;"Sí",AS14=""),0,INDEX(Tablas!$C$4:$C$8,MATCH(AS14,Tablas!$A$4:$A$8,0)))</f>
      </c>
      <c r="DO14" s="3">
        <f>IF(OR($B14&lt;&gt;"Sí",AT14=""),0,INDEX(Tablas!$C$4:$C$8,MATCH(AT14,Tablas!$A$4:$A$8,0)))</f>
      </c>
      <c r="DP14" s="3">
        <f>IF(OR($C14&lt;&gt;"Sí",AU14=""),0,INDEX(Tablas!$C$4:$C$8,MATCH(AU14,Tablas!$A$4:$A$8,0)))</f>
      </c>
      <c r="DQ14" s="3">
        <f>IF(OR($C14&lt;&gt;"Sí",AV14=""),0,INDEX(Tablas!$C$4:$C$8,MATCH(AV14,Tablas!$A$4:$A$8,0)))</f>
      </c>
      <c r="DR14" s="3">
        <f>IF(OR($C14&lt;&gt;"Sí",AW14=""),0,INDEX(Tablas!$C$4:$C$8,MATCH(AW14,Tablas!$A$4:$A$8,0)))</f>
      </c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6">
        <f>IF(COUNTA($A15:$AW15)=0,"",SUM(BY15:DR15))</f>
      </c>
      <c r="AY15" s="6">
        <f>IF(AX15="","",IF(AX15&lt;Tablas!$C$11,"Nulo",IF(AX15&lt;Tablas!$D$11,"Bajo",IF(AX15&lt;Tablas!$E$11,"Medio",IF(AX15&lt;Tablas!$F$11,"Alto","Muy alto")))))</f>
      </c>
      <c r="AZ15" s="3">
        <f>IF($AX15="","",SUM(BZ15,BY15,CA15))</f>
      </c>
      <c r="BA15" s="3">
        <f>IF(AZ15="","",IF(AZ15&lt;Tablas!$C$12,"Nulo",IF(AZ15&lt;Tablas!$D$12,"Bajo",IF(AZ15&lt;Tablas!$E$12,"Medio",IF(AZ15&lt;Tablas!$F$12,"Alto","Muy alto")))))</f>
      </c>
      <c r="BB15" s="3">
        <f>IF($AX15="","",SUM(CB15,CG15,CC15,CD15,CE15,CF15,DM15,DN15,DO15,CH15,CI15,CJ15,CK15,CR15,CS15,CT15,CP15,CQ15,CX15,CY15))</f>
      </c>
      <c r="BC15" s="3">
        <f>IF(BB15="","",IF(BB15&lt;Tablas!$C$13,"Nulo",IF(BB15&lt;Tablas!$D$13,"Bajo",IF(BB15&lt;Tablas!$E$13,"Medio",IF(BB15&lt;Tablas!$F$13,"Alto","Muy alto")))))</f>
      </c>
      <c r="BD15" s="3">
        <f>IF($AX15="","",SUM(CL15,CM15,CN15,CO15))</f>
      </c>
      <c r="BE15" s="3">
        <f>IF(BD15="","",IF(BD15&lt;Tablas!$C$14,"Nulo",IF(BD15&lt;Tablas!$D$14,"Bajo",IF(BD15&lt;Tablas!$E$14,"Medio",IF(BD15&lt;Tablas!$F$14,"Alto","Muy alto")))))</f>
      </c>
      <c r="BF15" s="3">
        <f>IF($AX15="","",SUM(CU15,CV15,CW15,CZ15,DA15,DB15,DC15,DD15,DP15,DQ15,DR15,DE15,DF15,DG15,DH15,DI15,DJ15,DK15,DL15))</f>
      </c>
      <c r="BG15" s="3">
        <f>IF(BF15="","",IF(BF15&lt;Tablas!$C$15,"Nulo",IF(BF15&lt;Tablas!$D$15,"Bajo",IF(BF15&lt;Tablas!$E$15,"Medio",IF(BF15&lt;Tablas!$F$15,"Alto","Muy alto")))))</f>
      </c>
      <c r="BH15" s="3">
        <f>IF($AX15="","",SUM(BZ15,BY15,CA15))</f>
      </c>
      <c r="BI15" s="3">
        <f>IF(BH15="","",IF(BH15&lt;Tablas!$C$16,"Nulo",IF(BH15&lt;Tablas!$D$16,"Bajo",IF(BH15&lt;Tablas!$E$16,"Medio",IF(BH15&lt;Tablas!$F$16,"Alto","Muy alto")))))</f>
      </c>
      <c r="BJ15" s="3">
        <f>IF($AX15="","",SUM(CB15,CG15,CC15,CD15,CE15,CF15,DM15,DN15,DO15,CH15,CI15,CJ15,CK15))</f>
      </c>
      <c r="BK15" s="3">
        <f>IF(BJ15="","",IF(BJ15&lt;Tablas!$C$17,"Nulo",IF(BJ15&lt;Tablas!$D$17,"Bajo",IF(BJ15&lt;Tablas!$E$17,"Medio",IF(BJ15&lt;Tablas!$F$17,"Alto","Muy alto")))))</f>
      </c>
      <c r="BL15" s="3">
        <f>IF($AX15="","",SUM(CR15,CS15,CT15,CP15,CQ15,CX15,CY15))</f>
      </c>
      <c r="BM15" s="3">
        <f>IF(BL15="","",IF(BL15&lt;Tablas!$C$18,"Nulo",IF(BL15&lt;Tablas!$D$18,"Bajo",IF(BL15&lt;Tablas!$E$18,"Medio",IF(BL15&lt;Tablas!$F$18,"Alto","Muy alto")))))</f>
      </c>
      <c r="BN15" s="3">
        <f>IF($AX15="","",SUM(CL15,CM15))</f>
      </c>
      <c r="BO15" s="3">
        <f>IF(BN15="","",IF(BN15&lt;Tablas!$C$19,"Nulo",IF(BN15&lt;Tablas!$D$19,"Bajo",IF(BN15&lt;Tablas!$E$19,"Medio",IF(BN15&lt;Tablas!$F$19,"Alto","Muy alto")))))</f>
      </c>
      <c r="BP15" s="3">
        <f>IF($AX15="","",SUM(CN15,CO15))</f>
      </c>
      <c r="BQ15" s="3">
        <f>IF(BP15="","",IF(BP15&lt;Tablas!$C$20,"Nulo",IF(BP15&lt;Tablas!$D$20,"Bajo",IF(BP15&lt;Tablas!$E$20,"Medio",IF(BP15&lt;Tablas!$F$20,"Alto","Muy alto")))))</f>
      </c>
      <c r="BR15" s="3">
        <f>IF($AX15="","",SUM(CU15,CV15,CW15,CZ15,DA15))</f>
      </c>
      <c r="BS15" s="3">
        <f>IF(BR15="","",IF(BR15&lt;Tablas!$C$21,"Nulo",IF(BR15&lt;Tablas!$D$21,"Bajo",IF(BR15&lt;Tablas!$E$21,"Medio",IF(BR15&lt;Tablas!$F$21,"Alto","Muy alto")))))</f>
      </c>
      <c r="BT15" s="3">
        <f>IF($AX15="","",SUM(DB15,DC15,DD15,DP15,DQ15,DR15))</f>
      </c>
      <c r="BU15" s="3">
        <f>IF(BT15="","",IF(BT15&lt;Tablas!$C$22,"Nulo",IF(BT15&lt;Tablas!$D$22,"Bajo",IF(BT15&lt;Tablas!$E$22,"Medio",IF(BT15&lt;Tablas!$F$22,"Alto","Muy alto")))))</f>
      </c>
      <c r="BV15" s="3">
        <f>IF($AX15="","",SUM(DE15,DF15,DG15,DH15,DI15,DJ15,DK15,DL15))</f>
      </c>
      <c r="BW15" s="3">
        <f>IF(BV15="","",IF(BV15&lt;Tablas!$C$23,"Nulo",IF(BV15&lt;Tablas!$D$23,"Bajo",IF(BV15&lt;Tablas!$E$23,"Medio",IF(BV15&lt;Tablas!$F$23,"Alto","Muy alto")))))</f>
      </c>
      <c r="BX15" s="3">
        <f>IF($AX15="","",COUNTBLANK(D15:AQ15)+IF($B15="Sí",COUNTBLANK(AR15:AT15),0)+IF($C15="Sí",COUNTBLANK(AU15:AW15),0)+IF($B15="",1,0)+IF($C15="",1,0))</f>
      </c>
      <c r="BY15" s="3">
        <f>IF(D15="",0,INDEX(Tablas!$C$4:$C$8,MATCH(D15,Tablas!$A$4:$A$8,0)))</f>
      </c>
      <c r="BZ15" s="3">
        <f>IF(E15="",0,INDEX(Tablas!$C$4:$C$8,MATCH(E15,Tablas!$A$4:$A$8,0)))</f>
      </c>
      <c r="CA15" s="3">
        <f>IF(F15="",0,INDEX(Tablas!$C$4:$C$8,MATCH(F15,Tablas!$A$4:$A$8,0)))</f>
      </c>
      <c r="CB15" s="3">
        <f>IF(G15="",0,INDEX(Tablas!$C$4:$C$8,MATCH(G15,Tablas!$A$4:$A$8,0)))</f>
      </c>
      <c r="CC15" s="3">
        <f>IF(H15="",0,INDEX(Tablas!$C$4:$C$8,MATCH(H15,Tablas!$A$4:$A$8,0)))</f>
      </c>
      <c r="CD15" s="3">
        <f>IF(I15="",0,INDEX(Tablas!$C$4:$C$8,MATCH(I15,Tablas!$A$4:$A$8,0)))</f>
      </c>
      <c r="CE15" s="3">
        <f>IF(J15="",0,INDEX(Tablas!$C$4:$C$8,MATCH(J15,Tablas!$A$4:$A$8,0)))</f>
      </c>
      <c r="CF15" s="3">
        <f>IF(K15="",0,INDEX(Tablas!$C$4:$C$8,MATCH(K15,Tablas!$A$4:$A$8,0)))</f>
      </c>
      <c r="CG15" s="3">
        <f>IF(L15="",0,INDEX(Tablas!$C$4:$C$8,MATCH(L15,Tablas!$A$4:$A$8,0)))</f>
      </c>
      <c r="CH15" s="3">
        <f>IF(M15="",0,INDEX(Tablas!$C$4:$C$8,MATCH(M15,Tablas!$A$4:$A$8,0)))</f>
      </c>
      <c r="CI15" s="3">
        <f>IF(N15="",0,INDEX(Tablas!$C$4:$C$8,MATCH(N15,Tablas!$A$4:$A$8,0)))</f>
      </c>
      <c r="CJ15" s="3">
        <f>IF(O15="",0,INDEX(Tablas!$C$4:$C$8,MATCH(O15,Tablas!$A$4:$A$8,0)))</f>
      </c>
      <c r="CK15" s="3">
        <f>IF(P15="",0,INDEX(Tablas!$C$4:$C$8,MATCH(P15,Tablas!$A$4:$A$8,0)))</f>
      </c>
      <c r="CL15" s="3">
        <f>IF(Q15="",0,INDEX(Tablas!$C$4:$C$8,MATCH(Q15,Tablas!$A$4:$A$8,0)))</f>
      </c>
      <c r="CM15" s="3">
        <f>IF(R15="",0,INDEX(Tablas!$C$4:$C$8,MATCH(R15,Tablas!$A$4:$A$8,0)))</f>
      </c>
      <c r="CN15" s="3">
        <f>IF(S15="",0,INDEX(Tablas!$C$4:$C$8,MATCH(S15,Tablas!$A$4:$A$8,0)))</f>
      </c>
      <c r="CO15" s="3">
        <f>IF(T15="",0,INDEX(Tablas!$C$4:$C$8,MATCH(T15,Tablas!$A$4:$A$8,0)))</f>
      </c>
      <c r="CP15" s="3">
        <f>IF(U15="",0,INDEX(Tablas!$B$4:$B$8,MATCH(U15,Tablas!$A$4:$A$8,0)))</f>
      </c>
      <c r="CQ15" s="3">
        <f>IF(V15="",0,INDEX(Tablas!$B$4:$B$8,MATCH(V15,Tablas!$A$4:$A$8,0)))</f>
      </c>
      <c r="CR15" s="3">
        <f>IF(W15="",0,INDEX(Tablas!$B$4:$B$8,MATCH(W15,Tablas!$A$4:$A$8,0)))</f>
      </c>
      <c r="CS15" s="3">
        <f>IF(X15="",0,INDEX(Tablas!$B$4:$B$8,MATCH(X15,Tablas!$A$4:$A$8,0)))</f>
      </c>
      <c r="CT15" s="3">
        <f>IF(Y15="",0,INDEX(Tablas!$B$4:$B$8,MATCH(Y15,Tablas!$A$4:$A$8,0)))</f>
      </c>
      <c r="CU15" s="3">
        <f>IF(Z15="",0,INDEX(Tablas!$B$4:$B$8,MATCH(Z15,Tablas!$A$4:$A$8,0)))</f>
      </c>
      <c r="CV15" s="3">
        <f>IF(AA15="",0,INDEX(Tablas!$B$4:$B$8,MATCH(AA15,Tablas!$A$4:$A$8,0)))</f>
      </c>
      <c r="CW15" s="3">
        <f>IF(AB15="",0,INDEX(Tablas!$B$4:$B$8,MATCH(AB15,Tablas!$A$4:$A$8,0)))</f>
      </c>
      <c r="CX15" s="3">
        <f>IF(AC15="",0,INDEX(Tablas!$B$4:$B$8,MATCH(AC15,Tablas!$A$4:$A$8,0)))</f>
      </c>
      <c r="CY15" s="3">
        <f>IF(AD15="",0,INDEX(Tablas!$B$4:$B$8,MATCH(AD15,Tablas!$A$4:$A$8,0)))</f>
      </c>
      <c r="CZ15" s="3">
        <f>IF(AE15="",0,INDEX(Tablas!$B$4:$B$8,MATCH(AE15,Tablas!$A$4:$A$8,0)))</f>
      </c>
      <c r="DA15" s="3">
        <f>IF(AF15="",0,INDEX(Tablas!$B$4:$B$8,MATCH(AF15,Tablas!$A$4:$A$8,0)))</f>
      </c>
      <c r="DB15" s="3">
        <f>IF(AG15="",0,INDEX(Tablas!$B$4:$B$8,MATCH(AG15,Tablas!$A$4:$A$8,0)))</f>
      </c>
      <c r="DC15" s="3">
        <f>IF(AH15="",0,INDEX(Tablas!$B$4:$B$8,MATCH(AH15,Tablas!$A$4:$A$8,0)))</f>
      </c>
      <c r="DD15" s="3">
        <f>IF(AI15="",0,INDEX(Tablas!$B$4:$B$8,MATCH(AI15,Tablas!$A$4:$A$8,0)))</f>
      </c>
      <c r="DE15" s="3">
        <f>IF(AJ15="",0,INDEX(Tablas!$B$4:$B$8,MATCH(AJ15,Tablas!$A$4:$A$8,0)))</f>
      </c>
      <c r="DF15" s="3">
        <f>IF(AK15="",0,INDEX(Tablas!$C$4:$C$8,MATCH(AK15,Tablas!$A$4:$A$8,0)))</f>
      </c>
      <c r="DG15" s="3">
        <f>IF(AL15="",0,INDEX(Tablas!$C$4:$C$8,MATCH(AL15,Tablas!$A$4:$A$8,0)))</f>
      </c>
      <c r="DH15" s="3">
        <f>IF(AM15="",0,INDEX(Tablas!$C$4:$C$8,MATCH(AM15,Tablas!$A$4:$A$8,0)))</f>
      </c>
      <c r="DI15" s="3">
        <f>IF(AN15="",0,INDEX(Tablas!$C$4:$C$8,MATCH(AN15,Tablas!$A$4:$A$8,0)))</f>
      </c>
      <c r="DJ15" s="3">
        <f>IF(AO15="",0,INDEX(Tablas!$C$4:$C$8,MATCH(AO15,Tablas!$A$4:$A$8,0)))</f>
      </c>
      <c r="DK15" s="3">
        <f>IF(AP15="",0,INDEX(Tablas!$C$4:$C$8,MATCH(AP15,Tablas!$A$4:$A$8,0)))</f>
      </c>
      <c r="DL15" s="3">
        <f>IF(AQ15="",0,INDEX(Tablas!$C$4:$C$8,MATCH(AQ15,Tablas!$A$4:$A$8,0)))</f>
      </c>
      <c r="DM15" s="3">
        <f>IF(OR($B15&lt;&gt;"Sí",AR15=""),0,INDEX(Tablas!$C$4:$C$8,MATCH(AR15,Tablas!$A$4:$A$8,0)))</f>
      </c>
      <c r="DN15" s="3">
        <f>IF(OR($B15&lt;&gt;"Sí",AS15=""),0,INDEX(Tablas!$C$4:$C$8,MATCH(AS15,Tablas!$A$4:$A$8,0)))</f>
      </c>
      <c r="DO15" s="3">
        <f>IF(OR($B15&lt;&gt;"Sí",AT15=""),0,INDEX(Tablas!$C$4:$C$8,MATCH(AT15,Tablas!$A$4:$A$8,0)))</f>
      </c>
      <c r="DP15" s="3">
        <f>IF(OR($C15&lt;&gt;"Sí",AU15=""),0,INDEX(Tablas!$C$4:$C$8,MATCH(AU15,Tablas!$A$4:$A$8,0)))</f>
      </c>
      <c r="DQ15" s="3">
        <f>IF(OR($C15&lt;&gt;"Sí",AV15=""),0,INDEX(Tablas!$C$4:$C$8,MATCH(AV15,Tablas!$A$4:$A$8,0)))</f>
      </c>
      <c r="DR15" s="3">
        <f>IF(OR($C15&lt;&gt;"Sí",AW15=""),0,INDEX(Tablas!$C$4:$C$8,MATCH(AW15,Tablas!$A$4:$A$8,0)))</f>
      </c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6">
        <f>IF(COUNTA($A16:$AW16)=0,"",SUM(BY16:DR16))</f>
      </c>
      <c r="AY16" s="6">
        <f>IF(AX16="","",IF(AX16&lt;Tablas!$C$11,"Nulo",IF(AX16&lt;Tablas!$D$11,"Bajo",IF(AX16&lt;Tablas!$E$11,"Medio",IF(AX16&lt;Tablas!$F$11,"Alto","Muy alto")))))</f>
      </c>
      <c r="AZ16" s="3">
        <f>IF($AX16="","",SUM(BZ16,BY16,CA16))</f>
      </c>
      <c r="BA16" s="3">
        <f>IF(AZ16="","",IF(AZ16&lt;Tablas!$C$12,"Nulo",IF(AZ16&lt;Tablas!$D$12,"Bajo",IF(AZ16&lt;Tablas!$E$12,"Medio",IF(AZ16&lt;Tablas!$F$12,"Alto","Muy alto")))))</f>
      </c>
      <c r="BB16" s="3">
        <f>IF($AX16="","",SUM(CB16,CG16,CC16,CD16,CE16,CF16,DM16,DN16,DO16,CH16,CI16,CJ16,CK16,CR16,CS16,CT16,CP16,CQ16,CX16,CY16))</f>
      </c>
      <c r="BC16" s="3">
        <f>IF(BB16="","",IF(BB16&lt;Tablas!$C$13,"Nulo",IF(BB16&lt;Tablas!$D$13,"Bajo",IF(BB16&lt;Tablas!$E$13,"Medio",IF(BB16&lt;Tablas!$F$13,"Alto","Muy alto")))))</f>
      </c>
      <c r="BD16" s="3">
        <f>IF($AX16="","",SUM(CL16,CM16,CN16,CO16))</f>
      </c>
      <c r="BE16" s="3">
        <f>IF(BD16="","",IF(BD16&lt;Tablas!$C$14,"Nulo",IF(BD16&lt;Tablas!$D$14,"Bajo",IF(BD16&lt;Tablas!$E$14,"Medio",IF(BD16&lt;Tablas!$F$14,"Alto","Muy alto")))))</f>
      </c>
      <c r="BF16" s="3">
        <f>IF($AX16="","",SUM(CU16,CV16,CW16,CZ16,DA16,DB16,DC16,DD16,DP16,DQ16,DR16,DE16,DF16,DG16,DH16,DI16,DJ16,DK16,DL16))</f>
      </c>
      <c r="BG16" s="3">
        <f>IF(BF16="","",IF(BF16&lt;Tablas!$C$15,"Nulo",IF(BF16&lt;Tablas!$D$15,"Bajo",IF(BF16&lt;Tablas!$E$15,"Medio",IF(BF16&lt;Tablas!$F$15,"Alto","Muy alto")))))</f>
      </c>
      <c r="BH16" s="3">
        <f>IF($AX16="","",SUM(BZ16,BY16,CA16))</f>
      </c>
      <c r="BI16" s="3">
        <f>IF(BH16="","",IF(BH16&lt;Tablas!$C$16,"Nulo",IF(BH16&lt;Tablas!$D$16,"Bajo",IF(BH16&lt;Tablas!$E$16,"Medio",IF(BH16&lt;Tablas!$F$16,"Alto","Muy alto")))))</f>
      </c>
      <c r="BJ16" s="3">
        <f>IF($AX16="","",SUM(CB16,CG16,CC16,CD16,CE16,CF16,DM16,DN16,DO16,CH16,CI16,CJ16,CK16))</f>
      </c>
      <c r="BK16" s="3">
        <f>IF(BJ16="","",IF(BJ16&lt;Tablas!$C$17,"Nulo",IF(BJ16&lt;Tablas!$D$17,"Bajo",IF(BJ16&lt;Tablas!$E$17,"Medio",IF(BJ16&lt;Tablas!$F$17,"Alto","Muy alto")))))</f>
      </c>
      <c r="BL16" s="3">
        <f>IF($AX16="","",SUM(CR16,CS16,CT16,CP16,CQ16,CX16,CY16))</f>
      </c>
      <c r="BM16" s="3">
        <f>IF(BL16="","",IF(BL16&lt;Tablas!$C$18,"Nulo",IF(BL16&lt;Tablas!$D$18,"Bajo",IF(BL16&lt;Tablas!$E$18,"Medio",IF(BL16&lt;Tablas!$F$18,"Alto","Muy alto")))))</f>
      </c>
      <c r="BN16" s="3">
        <f>IF($AX16="","",SUM(CL16,CM16))</f>
      </c>
      <c r="BO16" s="3">
        <f>IF(BN16="","",IF(BN16&lt;Tablas!$C$19,"Nulo",IF(BN16&lt;Tablas!$D$19,"Bajo",IF(BN16&lt;Tablas!$E$19,"Medio",IF(BN16&lt;Tablas!$F$19,"Alto","Muy alto")))))</f>
      </c>
      <c r="BP16" s="3">
        <f>IF($AX16="","",SUM(CN16,CO16))</f>
      </c>
      <c r="BQ16" s="3">
        <f>IF(BP16="","",IF(BP16&lt;Tablas!$C$20,"Nulo",IF(BP16&lt;Tablas!$D$20,"Bajo",IF(BP16&lt;Tablas!$E$20,"Medio",IF(BP16&lt;Tablas!$F$20,"Alto","Muy alto")))))</f>
      </c>
      <c r="BR16" s="3">
        <f>IF($AX16="","",SUM(CU16,CV16,CW16,CZ16,DA16))</f>
      </c>
      <c r="BS16" s="3">
        <f>IF(BR16="","",IF(BR16&lt;Tablas!$C$21,"Nulo",IF(BR16&lt;Tablas!$D$21,"Bajo",IF(BR16&lt;Tablas!$E$21,"Medio",IF(BR16&lt;Tablas!$F$21,"Alto","Muy alto")))))</f>
      </c>
      <c r="BT16" s="3">
        <f>IF($AX16="","",SUM(DB16,DC16,DD16,DP16,DQ16,DR16))</f>
      </c>
      <c r="BU16" s="3">
        <f>IF(BT16="","",IF(BT16&lt;Tablas!$C$22,"Nulo",IF(BT16&lt;Tablas!$D$22,"Bajo",IF(BT16&lt;Tablas!$E$22,"Medio",IF(BT16&lt;Tablas!$F$22,"Alto","Muy alto")))))</f>
      </c>
      <c r="BV16" s="3">
        <f>IF($AX16="","",SUM(DE16,DF16,DG16,DH16,DI16,DJ16,DK16,DL16))</f>
      </c>
      <c r="BW16" s="3">
        <f>IF(BV16="","",IF(BV16&lt;Tablas!$C$23,"Nulo",IF(BV16&lt;Tablas!$D$23,"Bajo",IF(BV16&lt;Tablas!$E$23,"Medio",IF(BV16&lt;Tablas!$F$23,"Alto","Muy alto")))))</f>
      </c>
      <c r="BX16" s="3">
        <f>IF($AX16="","",COUNTBLANK(D16:AQ16)+IF($B16="Sí",COUNTBLANK(AR16:AT16),0)+IF($C16="Sí",COUNTBLANK(AU16:AW16),0)+IF($B16="",1,0)+IF($C16="",1,0))</f>
      </c>
      <c r="BY16" s="3">
        <f>IF(D16="",0,INDEX(Tablas!$C$4:$C$8,MATCH(D16,Tablas!$A$4:$A$8,0)))</f>
      </c>
      <c r="BZ16" s="3">
        <f>IF(E16="",0,INDEX(Tablas!$C$4:$C$8,MATCH(E16,Tablas!$A$4:$A$8,0)))</f>
      </c>
      <c r="CA16" s="3">
        <f>IF(F16="",0,INDEX(Tablas!$C$4:$C$8,MATCH(F16,Tablas!$A$4:$A$8,0)))</f>
      </c>
      <c r="CB16" s="3">
        <f>IF(G16="",0,INDEX(Tablas!$C$4:$C$8,MATCH(G16,Tablas!$A$4:$A$8,0)))</f>
      </c>
      <c r="CC16" s="3">
        <f>IF(H16="",0,INDEX(Tablas!$C$4:$C$8,MATCH(H16,Tablas!$A$4:$A$8,0)))</f>
      </c>
      <c r="CD16" s="3">
        <f>IF(I16="",0,INDEX(Tablas!$C$4:$C$8,MATCH(I16,Tablas!$A$4:$A$8,0)))</f>
      </c>
      <c r="CE16" s="3">
        <f>IF(J16="",0,INDEX(Tablas!$C$4:$C$8,MATCH(J16,Tablas!$A$4:$A$8,0)))</f>
      </c>
      <c r="CF16" s="3">
        <f>IF(K16="",0,INDEX(Tablas!$C$4:$C$8,MATCH(K16,Tablas!$A$4:$A$8,0)))</f>
      </c>
      <c r="CG16" s="3">
        <f>IF(L16="",0,INDEX(Tablas!$C$4:$C$8,MATCH(L16,Tablas!$A$4:$A$8,0)))</f>
      </c>
      <c r="CH16" s="3">
        <f>IF(M16="",0,INDEX(Tablas!$C$4:$C$8,MATCH(M16,Tablas!$A$4:$A$8,0)))</f>
      </c>
      <c r="CI16" s="3">
        <f>IF(N16="",0,INDEX(Tablas!$C$4:$C$8,MATCH(N16,Tablas!$A$4:$A$8,0)))</f>
      </c>
      <c r="CJ16" s="3">
        <f>IF(O16="",0,INDEX(Tablas!$C$4:$C$8,MATCH(O16,Tablas!$A$4:$A$8,0)))</f>
      </c>
      <c r="CK16" s="3">
        <f>IF(P16="",0,INDEX(Tablas!$C$4:$C$8,MATCH(P16,Tablas!$A$4:$A$8,0)))</f>
      </c>
      <c r="CL16" s="3">
        <f>IF(Q16="",0,INDEX(Tablas!$C$4:$C$8,MATCH(Q16,Tablas!$A$4:$A$8,0)))</f>
      </c>
      <c r="CM16" s="3">
        <f>IF(R16="",0,INDEX(Tablas!$C$4:$C$8,MATCH(R16,Tablas!$A$4:$A$8,0)))</f>
      </c>
      <c r="CN16" s="3">
        <f>IF(S16="",0,INDEX(Tablas!$C$4:$C$8,MATCH(S16,Tablas!$A$4:$A$8,0)))</f>
      </c>
      <c r="CO16" s="3">
        <f>IF(T16="",0,INDEX(Tablas!$C$4:$C$8,MATCH(T16,Tablas!$A$4:$A$8,0)))</f>
      </c>
      <c r="CP16" s="3">
        <f>IF(U16="",0,INDEX(Tablas!$B$4:$B$8,MATCH(U16,Tablas!$A$4:$A$8,0)))</f>
      </c>
      <c r="CQ16" s="3">
        <f>IF(V16="",0,INDEX(Tablas!$B$4:$B$8,MATCH(V16,Tablas!$A$4:$A$8,0)))</f>
      </c>
      <c r="CR16" s="3">
        <f>IF(W16="",0,INDEX(Tablas!$B$4:$B$8,MATCH(W16,Tablas!$A$4:$A$8,0)))</f>
      </c>
      <c r="CS16" s="3">
        <f>IF(X16="",0,INDEX(Tablas!$B$4:$B$8,MATCH(X16,Tablas!$A$4:$A$8,0)))</f>
      </c>
      <c r="CT16" s="3">
        <f>IF(Y16="",0,INDEX(Tablas!$B$4:$B$8,MATCH(Y16,Tablas!$A$4:$A$8,0)))</f>
      </c>
      <c r="CU16" s="3">
        <f>IF(Z16="",0,INDEX(Tablas!$B$4:$B$8,MATCH(Z16,Tablas!$A$4:$A$8,0)))</f>
      </c>
      <c r="CV16" s="3">
        <f>IF(AA16="",0,INDEX(Tablas!$B$4:$B$8,MATCH(AA16,Tablas!$A$4:$A$8,0)))</f>
      </c>
      <c r="CW16" s="3">
        <f>IF(AB16="",0,INDEX(Tablas!$B$4:$B$8,MATCH(AB16,Tablas!$A$4:$A$8,0)))</f>
      </c>
      <c r="CX16" s="3">
        <f>IF(AC16="",0,INDEX(Tablas!$B$4:$B$8,MATCH(AC16,Tablas!$A$4:$A$8,0)))</f>
      </c>
      <c r="CY16" s="3">
        <f>IF(AD16="",0,INDEX(Tablas!$B$4:$B$8,MATCH(AD16,Tablas!$A$4:$A$8,0)))</f>
      </c>
      <c r="CZ16" s="3">
        <f>IF(AE16="",0,INDEX(Tablas!$B$4:$B$8,MATCH(AE16,Tablas!$A$4:$A$8,0)))</f>
      </c>
      <c r="DA16" s="3">
        <f>IF(AF16="",0,INDEX(Tablas!$B$4:$B$8,MATCH(AF16,Tablas!$A$4:$A$8,0)))</f>
      </c>
      <c r="DB16" s="3">
        <f>IF(AG16="",0,INDEX(Tablas!$B$4:$B$8,MATCH(AG16,Tablas!$A$4:$A$8,0)))</f>
      </c>
      <c r="DC16" s="3">
        <f>IF(AH16="",0,INDEX(Tablas!$B$4:$B$8,MATCH(AH16,Tablas!$A$4:$A$8,0)))</f>
      </c>
      <c r="DD16" s="3">
        <f>IF(AI16="",0,INDEX(Tablas!$B$4:$B$8,MATCH(AI16,Tablas!$A$4:$A$8,0)))</f>
      </c>
      <c r="DE16" s="3">
        <f>IF(AJ16="",0,INDEX(Tablas!$B$4:$B$8,MATCH(AJ16,Tablas!$A$4:$A$8,0)))</f>
      </c>
      <c r="DF16" s="3">
        <f>IF(AK16="",0,INDEX(Tablas!$C$4:$C$8,MATCH(AK16,Tablas!$A$4:$A$8,0)))</f>
      </c>
      <c r="DG16" s="3">
        <f>IF(AL16="",0,INDEX(Tablas!$C$4:$C$8,MATCH(AL16,Tablas!$A$4:$A$8,0)))</f>
      </c>
      <c r="DH16" s="3">
        <f>IF(AM16="",0,INDEX(Tablas!$C$4:$C$8,MATCH(AM16,Tablas!$A$4:$A$8,0)))</f>
      </c>
      <c r="DI16" s="3">
        <f>IF(AN16="",0,INDEX(Tablas!$C$4:$C$8,MATCH(AN16,Tablas!$A$4:$A$8,0)))</f>
      </c>
      <c r="DJ16" s="3">
        <f>IF(AO16="",0,INDEX(Tablas!$C$4:$C$8,MATCH(AO16,Tablas!$A$4:$A$8,0)))</f>
      </c>
      <c r="DK16" s="3">
        <f>IF(AP16="",0,INDEX(Tablas!$C$4:$C$8,MATCH(AP16,Tablas!$A$4:$A$8,0)))</f>
      </c>
      <c r="DL16" s="3">
        <f>IF(AQ16="",0,INDEX(Tablas!$C$4:$C$8,MATCH(AQ16,Tablas!$A$4:$A$8,0)))</f>
      </c>
      <c r="DM16" s="3">
        <f>IF(OR($B16&lt;&gt;"Sí",AR16=""),0,INDEX(Tablas!$C$4:$C$8,MATCH(AR16,Tablas!$A$4:$A$8,0)))</f>
      </c>
      <c r="DN16" s="3">
        <f>IF(OR($B16&lt;&gt;"Sí",AS16=""),0,INDEX(Tablas!$C$4:$C$8,MATCH(AS16,Tablas!$A$4:$A$8,0)))</f>
      </c>
      <c r="DO16" s="3">
        <f>IF(OR($B16&lt;&gt;"Sí",AT16=""),0,INDEX(Tablas!$C$4:$C$8,MATCH(AT16,Tablas!$A$4:$A$8,0)))</f>
      </c>
      <c r="DP16" s="3">
        <f>IF(OR($C16&lt;&gt;"Sí",AU16=""),0,INDEX(Tablas!$C$4:$C$8,MATCH(AU16,Tablas!$A$4:$A$8,0)))</f>
      </c>
      <c r="DQ16" s="3">
        <f>IF(OR($C16&lt;&gt;"Sí",AV16=""),0,INDEX(Tablas!$C$4:$C$8,MATCH(AV16,Tablas!$A$4:$A$8,0)))</f>
      </c>
      <c r="DR16" s="3">
        <f>IF(OR($C16&lt;&gt;"Sí",AW16=""),0,INDEX(Tablas!$C$4:$C$8,MATCH(AW16,Tablas!$A$4:$A$8,0)))</f>
      </c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6">
        <f>IF(COUNTA($A17:$AW17)=0,"",SUM(BY17:DR17))</f>
      </c>
      <c r="AY17" s="6">
        <f>IF(AX17="","",IF(AX17&lt;Tablas!$C$11,"Nulo",IF(AX17&lt;Tablas!$D$11,"Bajo",IF(AX17&lt;Tablas!$E$11,"Medio",IF(AX17&lt;Tablas!$F$11,"Alto","Muy alto")))))</f>
      </c>
      <c r="AZ17" s="3">
        <f>IF($AX17="","",SUM(BZ17,BY17,CA17))</f>
      </c>
      <c r="BA17" s="3">
        <f>IF(AZ17="","",IF(AZ17&lt;Tablas!$C$12,"Nulo",IF(AZ17&lt;Tablas!$D$12,"Bajo",IF(AZ17&lt;Tablas!$E$12,"Medio",IF(AZ17&lt;Tablas!$F$12,"Alto","Muy alto")))))</f>
      </c>
      <c r="BB17" s="3">
        <f>IF($AX17="","",SUM(CB17,CG17,CC17,CD17,CE17,CF17,DM17,DN17,DO17,CH17,CI17,CJ17,CK17,CR17,CS17,CT17,CP17,CQ17,CX17,CY17))</f>
      </c>
      <c r="BC17" s="3">
        <f>IF(BB17="","",IF(BB17&lt;Tablas!$C$13,"Nulo",IF(BB17&lt;Tablas!$D$13,"Bajo",IF(BB17&lt;Tablas!$E$13,"Medio",IF(BB17&lt;Tablas!$F$13,"Alto","Muy alto")))))</f>
      </c>
      <c r="BD17" s="3">
        <f>IF($AX17="","",SUM(CL17,CM17,CN17,CO17))</f>
      </c>
      <c r="BE17" s="3">
        <f>IF(BD17="","",IF(BD17&lt;Tablas!$C$14,"Nulo",IF(BD17&lt;Tablas!$D$14,"Bajo",IF(BD17&lt;Tablas!$E$14,"Medio",IF(BD17&lt;Tablas!$F$14,"Alto","Muy alto")))))</f>
      </c>
      <c r="BF17" s="3">
        <f>IF($AX17="","",SUM(CU17,CV17,CW17,CZ17,DA17,DB17,DC17,DD17,DP17,DQ17,DR17,DE17,DF17,DG17,DH17,DI17,DJ17,DK17,DL17))</f>
      </c>
      <c r="BG17" s="3">
        <f>IF(BF17="","",IF(BF17&lt;Tablas!$C$15,"Nulo",IF(BF17&lt;Tablas!$D$15,"Bajo",IF(BF17&lt;Tablas!$E$15,"Medio",IF(BF17&lt;Tablas!$F$15,"Alto","Muy alto")))))</f>
      </c>
      <c r="BH17" s="3">
        <f>IF($AX17="","",SUM(BZ17,BY17,CA17))</f>
      </c>
      <c r="BI17" s="3">
        <f>IF(BH17="","",IF(BH17&lt;Tablas!$C$16,"Nulo",IF(BH17&lt;Tablas!$D$16,"Bajo",IF(BH17&lt;Tablas!$E$16,"Medio",IF(BH17&lt;Tablas!$F$16,"Alto","Muy alto")))))</f>
      </c>
      <c r="BJ17" s="3">
        <f>IF($AX17="","",SUM(CB17,CG17,CC17,CD17,CE17,CF17,DM17,DN17,DO17,CH17,CI17,CJ17,CK17))</f>
      </c>
      <c r="BK17" s="3">
        <f>IF(BJ17="","",IF(BJ17&lt;Tablas!$C$17,"Nulo",IF(BJ17&lt;Tablas!$D$17,"Bajo",IF(BJ17&lt;Tablas!$E$17,"Medio",IF(BJ17&lt;Tablas!$F$17,"Alto","Muy alto")))))</f>
      </c>
      <c r="BL17" s="3">
        <f>IF($AX17="","",SUM(CR17,CS17,CT17,CP17,CQ17,CX17,CY17))</f>
      </c>
      <c r="BM17" s="3">
        <f>IF(BL17="","",IF(BL17&lt;Tablas!$C$18,"Nulo",IF(BL17&lt;Tablas!$D$18,"Bajo",IF(BL17&lt;Tablas!$E$18,"Medio",IF(BL17&lt;Tablas!$F$18,"Alto","Muy alto")))))</f>
      </c>
      <c r="BN17" s="3">
        <f>IF($AX17="","",SUM(CL17,CM17))</f>
      </c>
      <c r="BO17" s="3">
        <f>IF(BN17="","",IF(BN17&lt;Tablas!$C$19,"Nulo",IF(BN17&lt;Tablas!$D$19,"Bajo",IF(BN17&lt;Tablas!$E$19,"Medio",IF(BN17&lt;Tablas!$F$19,"Alto","Muy alto")))))</f>
      </c>
      <c r="BP17" s="3">
        <f>IF($AX17="","",SUM(CN17,CO17))</f>
      </c>
      <c r="BQ17" s="3">
        <f>IF(BP17="","",IF(BP17&lt;Tablas!$C$20,"Nulo",IF(BP17&lt;Tablas!$D$20,"Bajo",IF(BP17&lt;Tablas!$E$20,"Medio",IF(BP17&lt;Tablas!$F$20,"Alto","Muy alto")))))</f>
      </c>
      <c r="BR17" s="3">
        <f>IF($AX17="","",SUM(CU17,CV17,CW17,CZ17,DA17))</f>
      </c>
      <c r="BS17" s="3">
        <f>IF(BR17="","",IF(BR17&lt;Tablas!$C$21,"Nulo",IF(BR17&lt;Tablas!$D$21,"Bajo",IF(BR17&lt;Tablas!$E$21,"Medio",IF(BR17&lt;Tablas!$F$21,"Alto","Muy alto")))))</f>
      </c>
      <c r="BT17" s="3">
        <f>IF($AX17="","",SUM(DB17,DC17,DD17,DP17,DQ17,DR17))</f>
      </c>
      <c r="BU17" s="3">
        <f>IF(BT17="","",IF(BT17&lt;Tablas!$C$22,"Nulo",IF(BT17&lt;Tablas!$D$22,"Bajo",IF(BT17&lt;Tablas!$E$22,"Medio",IF(BT17&lt;Tablas!$F$22,"Alto","Muy alto")))))</f>
      </c>
      <c r="BV17" s="3">
        <f>IF($AX17="","",SUM(DE17,DF17,DG17,DH17,DI17,DJ17,DK17,DL17))</f>
      </c>
      <c r="BW17" s="3">
        <f>IF(BV17="","",IF(BV17&lt;Tablas!$C$23,"Nulo",IF(BV17&lt;Tablas!$D$23,"Bajo",IF(BV17&lt;Tablas!$E$23,"Medio",IF(BV17&lt;Tablas!$F$23,"Alto","Muy alto")))))</f>
      </c>
      <c r="BX17" s="3">
        <f>IF($AX17="","",COUNTBLANK(D17:AQ17)+IF($B17="Sí",COUNTBLANK(AR17:AT17),0)+IF($C17="Sí",COUNTBLANK(AU17:AW17),0)+IF($B17="",1,0)+IF($C17="",1,0))</f>
      </c>
      <c r="BY17" s="3">
        <f>IF(D17="",0,INDEX(Tablas!$C$4:$C$8,MATCH(D17,Tablas!$A$4:$A$8,0)))</f>
      </c>
      <c r="BZ17" s="3">
        <f>IF(E17="",0,INDEX(Tablas!$C$4:$C$8,MATCH(E17,Tablas!$A$4:$A$8,0)))</f>
      </c>
      <c r="CA17" s="3">
        <f>IF(F17="",0,INDEX(Tablas!$C$4:$C$8,MATCH(F17,Tablas!$A$4:$A$8,0)))</f>
      </c>
      <c r="CB17" s="3">
        <f>IF(G17="",0,INDEX(Tablas!$C$4:$C$8,MATCH(G17,Tablas!$A$4:$A$8,0)))</f>
      </c>
      <c r="CC17" s="3">
        <f>IF(H17="",0,INDEX(Tablas!$C$4:$C$8,MATCH(H17,Tablas!$A$4:$A$8,0)))</f>
      </c>
      <c r="CD17" s="3">
        <f>IF(I17="",0,INDEX(Tablas!$C$4:$C$8,MATCH(I17,Tablas!$A$4:$A$8,0)))</f>
      </c>
      <c r="CE17" s="3">
        <f>IF(J17="",0,INDEX(Tablas!$C$4:$C$8,MATCH(J17,Tablas!$A$4:$A$8,0)))</f>
      </c>
      <c r="CF17" s="3">
        <f>IF(K17="",0,INDEX(Tablas!$C$4:$C$8,MATCH(K17,Tablas!$A$4:$A$8,0)))</f>
      </c>
      <c r="CG17" s="3">
        <f>IF(L17="",0,INDEX(Tablas!$C$4:$C$8,MATCH(L17,Tablas!$A$4:$A$8,0)))</f>
      </c>
      <c r="CH17" s="3">
        <f>IF(M17="",0,INDEX(Tablas!$C$4:$C$8,MATCH(M17,Tablas!$A$4:$A$8,0)))</f>
      </c>
      <c r="CI17" s="3">
        <f>IF(N17="",0,INDEX(Tablas!$C$4:$C$8,MATCH(N17,Tablas!$A$4:$A$8,0)))</f>
      </c>
      <c r="CJ17" s="3">
        <f>IF(O17="",0,INDEX(Tablas!$C$4:$C$8,MATCH(O17,Tablas!$A$4:$A$8,0)))</f>
      </c>
      <c r="CK17" s="3">
        <f>IF(P17="",0,INDEX(Tablas!$C$4:$C$8,MATCH(P17,Tablas!$A$4:$A$8,0)))</f>
      </c>
      <c r="CL17" s="3">
        <f>IF(Q17="",0,INDEX(Tablas!$C$4:$C$8,MATCH(Q17,Tablas!$A$4:$A$8,0)))</f>
      </c>
      <c r="CM17" s="3">
        <f>IF(R17="",0,INDEX(Tablas!$C$4:$C$8,MATCH(R17,Tablas!$A$4:$A$8,0)))</f>
      </c>
      <c r="CN17" s="3">
        <f>IF(S17="",0,INDEX(Tablas!$C$4:$C$8,MATCH(S17,Tablas!$A$4:$A$8,0)))</f>
      </c>
      <c r="CO17" s="3">
        <f>IF(T17="",0,INDEX(Tablas!$C$4:$C$8,MATCH(T17,Tablas!$A$4:$A$8,0)))</f>
      </c>
      <c r="CP17" s="3">
        <f>IF(U17="",0,INDEX(Tablas!$B$4:$B$8,MATCH(U17,Tablas!$A$4:$A$8,0)))</f>
      </c>
      <c r="CQ17" s="3">
        <f>IF(V17="",0,INDEX(Tablas!$B$4:$B$8,MATCH(V17,Tablas!$A$4:$A$8,0)))</f>
      </c>
      <c r="CR17" s="3">
        <f>IF(W17="",0,INDEX(Tablas!$B$4:$B$8,MATCH(W17,Tablas!$A$4:$A$8,0)))</f>
      </c>
      <c r="CS17" s="3">
        <f>IF(X17="",0,INDEX(Tablas!$B$4:$B$8,MATCH(X17,Tablas!$A$4:$A$8,0)))</f>
      </c>
      <c r="CT17" s="3">
        <f>IF(Y17="",0,INDEX(Tablas!$B$4:$B$8,MATCH(Y17,Tablas!$A$4:$A$8,0)))</f>
      </c>
      <c r="CU17" s="3">
        <f>IF(Z17="",0,INDEX(Tablas!$B$4:$B$8,MATCH(Z17,Tablas!$A$4:$A$8,0)))</f>
      </c>
      <c r="CV17" s="3">
        <f>IF(AA17="",0,INDEX(Tablas!$B$4:$B$8,MATCH(AA17,Tablas!$A$4:$A$8,0)))</f>
      </c>
      <c r="CW17" s="3">
        <f>IF(AB17="",0,INDEX(Tablas!$B$4:$B$8,MATCH(AB17,Tablas!$A$4:$A$8,0)))</f>
      </c>
      <c r="CX17" s="3">
        <f>IF(AC17="",0,INDEX(Tablas!$B$4:$B$8,MATCH(AC17,Tablas!$A$4:$A$8,0)))</f>
      </c>
      <c r="CY17" s="3">
        <f>IF(AD17="",0,INDEX(Tablas!$B$4:$B$8,MATCH(AD17,Tablas!$A$4:$A$8,0)))</f>
      </c>
      <c r="CZ17" s="3">
        <f>IF(AE17="",0,INDEX(Tablas!$B$4:$B$8,MATCH(AE17,Tablas!$A$4:$A$8,0)))</f>
      </c>
      <c r="DA17" s="3">
        <f>IF(AF17="",0,INDEX(Tablas!$B$4:$B$8,MATCH(AF17,Tablas!$A$4:$A$8,0)))</f>
      </c>
      <c r="DB17" s="3">
        <f>IF(AG17="",0,INDEX(Tablas!$B$4:$B$8,MATCH(AG17,Tablas!$A$4:$A$8,0)))</f>
      </c>
      <c r="DC17" s="3">
        <f>IF(AH17="",0,INDEX(Tablas!$B$4:$B$8,MATCH(AH17,Tablas!$A$4:$A$8,0)))</f>
      </c>
      <c r="DD17" s="3">
        <f>IF(AI17="",0,INDEX(Tablas!$B$4:$B$8,MATCH(AI17,Tablas!$A$4:$A$8,0)))</f>
      </c>
      <c r="DE17" s="3">
        <f>IF(AJ17="",0,INDEX(Tablas!$B$4:$B$8,MATCH(AJ17,Tablas!$A$4:$A$8,0)))</f>
      </c>
      <c r="DF17" s="3">
        <f>IF(AK17="",0,INDEX(Tablas!$C$4:$C$8,MATCH(AK17,Tablas!$A$4:$A$8,0)))</f>
      </c>
      <c r="DG17" s="3">
        <f>IF(AL17="",0,INDEX(Tablas!$C$4:$C$8,MATCH(AL17,Tablas!$A$4:$A$8,0)))</f>
      </c>
      <c r="DH17" s="3">
        <f>IF(AM17="",0,INDEX(Tablas!$C$4:$C$8,MATCH(AM17,Tablas!$A$4:$A$8,0)))</f>
      </c>
      <c r="DI17" s="3">
        <f>IF(AN17="",0,INDEX(Tablas!$C$4:$C$8,MATCH(AN17,Tablas!$A$4:$A$8,0)))</f>
      </c>
      <c r="DJ17" s="3">
        <f>IF(AO17="",0,INDEX(Tablas!$C$4:$C$8,MATCH(AO17,Tablas!$A$4:$A$8,0)))</f>
      </c>
      <c r="DK17" s="3">
        <f>IF(AP17="",0,INDEX(Tablas!$C$4:$C$8,MATCH(AP17,Tablas!$A$4:$A$8,0)))</f>
      </c>
      <c r="DL17" s="3">
        <f>IF(AQ17="",0,INDEX(Tablas!$C$4:$C$8,MATCH(AQ17,Tablas!$A$4:$A$8,0)))</f>
      </c>
      <c r="DM17" s="3">
        <f>IF(OR($B17&lt;&gt;"Sí",AR17=""),0,INDEX(Tablas!$C$4:$C$8,MATCH(AR17,Tablas!$A$4:$A$8,0)))</f>
      </c>
      <c r="DN17" s="3">
        <f>IF(OR($B17&lt;&gt;"Sí",AS17=""),0,INDEX(Tablas!$C$4:$C$8,MATCH(AS17,Tablas!$A$4:$A$8,0)))</f>
      </c>
      <c r="DO17" s="3">
        <f>IF(OR($B17&lt;&gt;"Sí",AT17=""),0,INDEX(Tablas!$C$4:$C$8,MATCH(AT17,Tablas!$A$4:$A$8,0)))</f>
      </c>
      <c r="DP17" s="3">
        <f>IF(OR($C17&lt;&gt;"Sí",AU17=""),0,INDEX(Tablas!$C$4:$C$8,MATCH(AU17,Tablas!$A$4:$A$8,0)))</f>
      </c>
      <c r="DQ17" s="3">
        <f>IF(OR($C17&lt;&gt;"Sí",AV17=""),0,INDEX(Tablas!$C$4:$C$8,MATCH(AV17,Tablas!$A$4:$A$8,0)))</f>
      </c>
      <c r="DR17" s="3">
        <f>IF(OR($C17&lt;&gt;"Sí",AW17=""),0,INDEX(Tablas!$C$4:$C$8,MATCH(AW17,Tablas!$A$4:$A$8,0)))</f>
      </c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6">
        <f>IF(COUNTA($A18:$AW18)=0,"",SUM(BY18:DR18))</f>
      </c>
      <c r="AY18" s="6">
        <f>IF(AX18="","",IF(AX18&lt;Tablas!$C$11,"Nulo",IF(AX18&lt;Tablas!$D$11,"Bajo",IF(AX18&lt;Tablas!$E$11,"Medio",IF(AX18&lt;Tablas!$F$11,"Alto","Muy alto")))))</f>
      </c>
      <c r="AZ18" s="3">
        <f>IF($AX18="","",SUM(BZ18,BY18,CA18))</f>
      </c>
      <c r="BA18" s="3">
        <f>IF(AZ18="","",IF(AZ18&lt;Tablas!$C$12,"Nulo",IF(AZ18&lt;Tablas!$D$12,"Bajo",IF(AZ18&lt;Tablas!$E$12,"Medio",IF(AZ18&lt;Tablas!$F$12,"Alto","Muy alto")))))</f>
      </c>
      <c r="BB18" s="3">
        <f>IF($AX18="","",SUM(CB18,CG18,CC18,CD18,CE18,CF18,DM18,DN18,DO18,CH18,CI18,CJ18,CK18,CR18,CS18,CT18,CP18,CQ18,CX18,CY18))</f>
      </c>
      <c r="BC18" s="3">
        <f>IF(BB18="","",IF(BB18&lt;Tablas!$C$13,"Nulo",IF(BB18&lt;Tablas!$D$13,"Bajo",IF(BB18&lt;Tablas!$E$13,"Medio",IF(BB18&lt;Tablas!$F$13,"Alto","Muy alto")))))</f>
      </c>
      <c r="BD18" s="3">
        <f>IF($AX18="","",SUM(CL18,CM18,CN18,CO18))</f>
      </c>
      <c r="BE18" s="3">
        <f>IF(BD18="","",IF(BD18&lt;Tablas!$C$14,"Nulo",IF(BD18&lt;Tablas!$D$14,"Bajo",IF(BD18&lt;Tablas!$E$14,"Medio",IF(BD18&lt;Tablas!$F$14,"Alto","Muy alto")))))</f>
      </c>
      <c r="BF18" s="3">
        <f>IF($AX18="","",SUM(CU18,CV18,CW18,CZ18,DA18,DB18,DC18,DD18,DP18,DQ18,DR18,DE18,DF18,DG18,DH18,DI18,DJ18,DK18,DL18))</f>
      </c>
      <c r="BG18" s="3">
        <f>IF(BF18="","",IF(BF18&lt;Tablas!$C$15,"Nulo",IF(BF18&lt;Tablas!$D$15,"Bajo",IF(BF18&lt;Tablas!$E$15,"Medio",IF(BF18&lt;Tablas!$F$15,"Alto","Muy alto")))))</f>
      </c>
      <c r="BH18" s="3">
        <f>IF($AX18="","",SUM(BZ18,BY18,CA18))</f>
      </c>
      <c r="BI18" s="3">
        <f>IF(BH18="","",IF(BH18&lt;Tablas!$C$16,"Nulo",IF(BH18&lt;Tablas!$D$16,"Bajo",IF(BH18&lt;Tablas!$E$16,"Medio",IF(BH18&lt;Tablas!$F$16,"Alto","Muy alto")))))</f>
      </c>
      <c r="BJ18" s="3">
        <f>IF($AX18="","",SUM(CB18,CG18,CC18,CD18,CE18,CF18,DM18,DN18,DO18,CH18,CI18,CJ18,CK18))</f>
      </c>
      <c r="BK18" s="3">
        <f>IF(BJ18="","",IF(BJ18&lt;Tablas!$C$17,"Nulo",IF(BJ18&lt;Tablas!$D$17,"Bajo",IF(BJ18&lt;Tablas!$E$17,"Medio",IF(BJ18&lt;Tablas!$F$17,"Alto","Muy alto")))))</f>
      </c>
      <c r="BL18" s="3">
        <f>IF($AX18="","",SUM(CR18,CS18,CT18,CP18,CQ18,CX18,CY18))</f>
      </c>
      <c r="BM18" s="3">
        <f>IF(BL18="","",IF(BL18&lt;Tablas!$C$18,"Nulo",IF(BL18&lt;Tablas!$D$18,"Bajo",IF(BL18&lt;Tablas!$E$18,"Medio",IF(BL18&lt;Tablas!$F$18,"Alto","Muy alto")))))</f>
      </c>
      <c r="BN18" s="3">
        <f>IF($AX18="","",SUM(CL18,CM18))</f>
      </c>
      <c r="BO18" s="3">
        <f>IF(BN18="","",IF(BN18&lt;Tablas!$C$19,"Nulo",IF(BN18&lt;Tablas!$D$19,"Bajo",IF(BN18&lt;Tablas!$E$19,"Medio",IF(BN18&lt;Tablas!$F$19,"Alto","Muy alto")))))</f>
      </c>
      <c r="BP18" s="3">
        <f>IF($AX18="","",SUM(CN18,CO18))</f>
      </c>
      <c r="BQ18" s="3">
        <f>IF(BP18="","",IF(BP18&lt;Tablas!$C$20,"Nulo",IF(BP18&lt;Tablas!$D$20,"Bajo",IF(BP18&lt;Tablas!$E$20,"Medio",IF(BP18&lt;Tablas!$F$20,"Alto","Muy alto")))))</f>
      </c>
      <c r="BR18" s="3">
        <f>IF($AX18="","",SUM(CU18,CV18,CW18,CZ18,DA18))</f>
      </c>
      <c r="BS18" s="3">
        <f>IF(BR18="","",IF(BR18&lt;Tablas!$C$21,"Nulo",IF(BR18&lt;Tablas!$D$21,"Bajo",IF(BR18&lt;Tablas!$E$21,"Medio",IF(BR18&lt;Tablas!$F$21,"Alto","Muy alto")))))</f>
      </c>
      <c r="BT18" s="3">
        <f>IF($AX18="","",SUM(DB18,DC18,DD18,DP18,DQ18,DR18))</f>
      </c>
      <c r="BU18" s="3">
        <f>IF(BT18="","",IF(BT18&lt;Tablas!$C$22,"Nulo",IF(BT18&lt;Tablas!$D$22,"Bajo",IF(BT18&lt;Tablas!$E$22,"Medio",IF(BT18&lt;Tablas!$F$22,"Alto","Muy alto")))))</f>
      </c>
      <c r="BV18" s="3">
        <f>IF($AX18="","",SUM(DE18,DF18,DG18,DH18,DI18,DJ18,DK18,DL18))</f>
      </c>
      <c r="BW18" s="3">
        <f>IF(BV18="","",IF(BV18&lt;Tablas!$C$23,"Nulo",IF(BV18&lt;Tablas!$D$23,"Bajo",IF(BV18&lt;Tablas!$E$23,"Medio",IF(BV18&lt;Tablas!$F$23,"Alto","Muy alto")))))</f>
      </c>
      <c r="BX18" s="3">
        <f>IF($AX18="","",COUNTBLANK(D18:AQ18)+IF($B18="Sí",COUNTBLANK(AR18:AT18),0)+IF($C18="Sí",COUNTBLANK(AU18:AW18),0)+IF($B18="",1,0)+IF($C18="",1,0))</f>
      </c>
      <c r="BY18" s="3">
        <f>IF(D18="",0,INDEX(Tablas!$C$4:$C$8,MATCH(D18,Tablas!$A$4:$A$8,0)))</f>
      </c>
      <c r="BZ18" s="3">
        <f>IF(E18="",0,INDEX(Tablas!$C$4:$C$8,MATCH(E18,Tablas!$A$4:$A$8,0)))</f>
      </c>
      <c r="CA18" s="3">
        <f>IF(F18="",0,INDEX(Tablas!$C$4:$C$8,MATCH(F18,Tablas!$A$4:$A$8,0)))</f>
      </c>
      <c r="CB18" s="3">
        <f>IF(G18="",0,INDEX(Tablas!$C$4:$C$8,MATCH(G18,Tablas!$A$4:$A$8,0)))</f>
      </c>
      <c r="CC18" s="3">
        <f>IF(H18="",0,INDEX(Tablas!$C$4:$C$8,MATCH(H18,Tablas!$A$4:$A$8,0)))</f>
      </c>
      <c r="CD18" s="3">
        <f>IF(I18="",0,INDEX(Tablas!$C$4:$C$8,MATCH(I18,Tablas!$A$4:$A$8,0)))</f>
      </c>
      <c r="CE18" s="3">
        <f>IF(J18="",0,INDEX(Tablas!$C$4:$C$8,MATCH(J18,Tablas!$A$4:$A$8,0)))</f>
      </c>
      <c r="CF18" s="3">
        <f>IF(K18="",0,INDEX(Tablas!$C$4:$C$8,MATCH(K18,Tablas!$A$4:$A$8,0)))</f>
      </c>
      <c r="CG18" s="3">
        <f>IF(L18="",0,INDEX(Tablas!$C$4:$C$8,MATCH(L18,Tablas!$A$4:$A$8,0)))</f>
      </c>
      <c r="CH18" s="3">
        <f>IF(M18="",0,INDEX(Tablas!$C$4:$C$8,MATCH(M18,Tablas!$A$4:$A$8,0)))</f>
      </c>
      <c r="CI18" s="3">
        <f>IF(N18="",0,INDEX(Tablas!$C$4:$C$8,MATCH(N18,Tablas!$A$4:$A$8,0)))</f>
      </c>
      <c r="CJ18" s="3">
        <f>IF(O18="",0,INDEX(Tablas!$C$4:$C$8,MATCH(O18,Tablas!$A$4:$A$8,0)))</f>
      </c>
      <c r="CK18" s="3">
        <f>IF(P18="",0,INDEX(Tablas!$C$4:$C$8,MATCH(P18,Tablas!$A$4:$A$8,0)))</f>
      </c>
      <c r="CL18" s="3">
        <f>IF(Q18="",0,INDEX(Tablas!$C$4:$C$8,MATCH(Q18,Tablas!$A$4:$A$8,0)))</f>
      </c>
      <c r="CM18" s="3">
        <f>IF(R18="",0,INDEX(Tablas!$C$4:$C$8,MATCH(R18,Tablas!$A$4:$A$8,0)))</f>
      </c>
      <c r="CN18" s="3">
        <f>IF(S18="",0,INDEX(Tablas!$C$4:$C$8,MATCH(S18,Tablas!$A$4:$A$8,0)))</f>
      </c>
      <c r="CO18" s="3">
        <f>IF(T18="",0,INDEX(Tablas!$C$4:$C$8,MATCH(T18,Tablas!$A$4:$A$8,0)))</f>
      </c>
      <c r="CP18" s="3">
        <f>IF(U18="",0,INDEX(Tablas!$B$4:$B$8,MATCH(U18,Tablas!$A$4:$A$8,0)))</f>
      </c>
      <c r="CQ18" s="3">
        <f>IF(V18="",0,INDEX(Tablas!$B$4:$B$8,MATCH(V18,Tablas!$A$4:$A$8,0)))</f>
      </c>
      <c r="CR18" s="3">
        <f>IF(W18="",0,INDEX(Tablas!$B$4:$B$8,MATCH(W18,Tablas!$A$4:$A$8,0)))</f>
      </c>
      <c r="CS18" s="3">
        <f>IF(X18="",0,INDEX(Tablas!$B$4:$B$8,MATCH(X18,Tablas!$A$4:$A$8,0)))</f>
      </c>
      <c r="CT18" s="3">
        <f>IF(Y18="",0,INDEX(Tablas!$B$4:$B$8,MATCH(Y18,Tablas!$A$4:$A$8,0)))</f>
      </c>
      <c r="CU18" s="3">
        <f>IF(Z18="",0,INDEX(Tablas!$B$4:$B$8,MATCH(Z18,Tablas!$A$4:$A$8,0)))</f>
      </c>
      <c r="CV18" s="3">
        <f>IF(AA18="",0,INDEX(Tablas!$B$4:$B$8,MATCH(AA18,Tablas!$A$4:$A$8,0)))</f>
      </c>
      <c r="CW18" s="3">
        <f>IF(AB18="",0,INDEX(Tablas!$B$4:$B$8,MATCH(AB18,Tablas!$A$4:$A$8,0)))</f>
      </c>
      <c r="CX18" s="3">
        <f>IF(AC18="",0,INDEX(Tablas!$B$4:$B$8,MATCH(AC18,Tablas!$A$4:$A$8,0)))</f>
      </c>
      <c r="CY18" s="3">
        <f>IF(AD18="",0,INDEX(Tablas!$B$4:$B$8,MATCH(AD18,Tablas!$A$4:$A$8,0)))</f>
      </c>
      <c r="CZ18" s="3">
        <f>IF(AE18="",0,INDEX(Tablas!$B$4:$B$8,MATCH(AE18,Tablas!$A$4:$A$8,0)))</f>
      </c>
      <c r="DA18" s="3">
        <f>IF(AF18="",0,INDEX(Tablas!$B$4:$B$8,MATCH(AF18,Tablas!$A$4:$A$8,0)))</f>
      </c>
      <c r="DB18" s="3">
        <f>IF(AG18="",0,INDEX(Tablas!$B$4:$B$8,MATCH(AG18,Tablas!$A$4:$A$8,0)))</f>
      </c>
      <c r="DC18" s="3">
        <f>IF(AH18="",0,INDEX(Tablas!$B$4:$B$8,MATCH(AH18,Tablas!$A$4:$A$8,0)))</f>
      </c>
      <c r="DD18" s="3">
        <f>IF(AI18="",0,INDEX(Tablas!$B$4:$B$8,MATCH(AI18,Tablas!$A$4:$A$8,0)))</f>
      </c>
      <c r="DE18" s="3">
        <f>IF(AJ18="",0,INDEX(Tablas!$B$4:$B$8,MATCH(AJ18,Tablas!$A$4:$A$8,0)))</f>
      </c>
      <c r="DF18" s="3">
        <f>IF(AK18="",0,INDEX(Tablas!$C$4:$C$8,MATCH(AK18,Tablas!$A$4:$A$8,0)))</f>
      </c>
      <c r="DG18" s="3">
        <f>IF(AL18="",0,INDEX(Tablas!$C$4:$C$8,MATCH(AL18,Tablas!$A$4:$A$8,0)))</f>
      </c>
      <c r="DH18" s="3">
        <f>IF(AM18="",0,INDEX(Tablas!$C$4:$C$8,MATCH(AM18,Tablas!$A$4:$A$8,0)))</f>
      </c>
      <c r="DI18" s="3">
        <f>IF(AN18="",0,INDEX(Tablas!$C$4:$C$8,MATCH(AN18,Tablas!$A$4:$A$8,0)))</f>
      </c>
      <c r="DJ18" s="3">
        <f>IF(AO18="",0,INDEX(Tablas!$C$4:$C$8,MATCH(AO18,Tablas!$A$4:$A$8,0)))</f>
      </c>
      <c r="DK18" s="3">
        <f>IF(AP18="",0,INDEX(Tablas!$C$4:$C$8,MATCH(AP18,Tablas!$A$4:$A$8,0)))</f>
      </c>
      <c r="DL18" s="3">
        <f>IF(AQ18="",0,INDEX(Tablas!$C$4:$C$8,MATCH(AQ18,Tablas!$A$4:$A$8,0)))</f>
      </c>
      <c r="DM18" s="3">
        <f>IF(OR($B18&lt;&gt;"Sí",AR18=""),0,INDEX(Tablas!$C$4:$C$8,MATCH(AR18,Tablas!$A$4:$A$8,0)))</f>
      </c>
      <c r="DN18" s="3">
        <f>IF(OR($B18&lt;&gt;"Sí",AS18=""),0,INDEX(Tablas!$C$4:$C$8,MATCH(AS18,Tablas!$A$4:$A$8,0)))</f>
      </c>
      <c r="DO18" s="3">
        <f>IF(OR($B18&lt;&gt;"Sí",AT18=""),0,INDEX(Tablas!$C$4:$C$8,MATCH(AT18,Tablas!$A$4:$A$8,0)))</f>
      </c>
      <c r="DP18" s="3">
        <f>IF(OR($C18&lt;&gt;"Sí",AU18=""),0,INDEX(Tablas!$C$4:$C$8,MATCH(AU18,Tablas!$A$4:$A$8,0)))</f>
      </c>
      <c r="DQ18" s="3">
        <f>IF(OR($C18&lt;&gt;"Sí",AV18=""),0,INDEX(Tablas!$C$4:$C$8,MATCH(AV18,Tablas!$A$4:$A$8,0)))</f>
      </c>
      <c r="DR18" s="3">
        <f>IF(OR($C18&lt;&gt;"Sí",AW18=""),0,INDEX(Tablas!$C$4:$C$8,MATCH(AW18,Tablas!$A$4:$A$8,0)))</f>
      </c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6">
        <f>IF(COUNTA($A19:$AW19)=0,"",SUM(BY19:DR19))</f>
      </c>
      <c r="AY19" s="6">
        <f>IF(AX19="","",IF(AX19&lt;Tablas!$C$11,"Nulo",IF(AX19&lt;Tablas!$D$11,"Bajo",IF(AX19&lt;Tablas!$E$11,"Medio",IF(AX19&lt;Tablas!$F$11,"Alto","Muy alto")))))</f>
      </c>
      <c r="AZ19" s="3">
        <f>IF($AX19="","",SUM(BZ19,BY19,CA19))</f>
      </c>
      <c r="BA19" s="3">
        <f>IF(AZ19="","",IF(AZ19&lt;Tablas!$C$12,"Nulo",IF(AZ19&lt;Tablas!$D$12,"Bajo",IF(AZ19&lt;Tablas!$E$12,"Medio",IF(AZ19&lt;Tablas!$F$12,"Alto","Muy alto")))))</f>
      </c>
      <c r="BB19" s="3">
        <f>IF($AX19="","",SUM(CB19,CG19,CC19,CD19,CE19,CF19,DM19,DN19,DO19,CH19,CI19,CJ19,CK19,CR19,CS19,CT19,CP19,CQ19,CX19,CY19))</f>
      </c>
      <c r="BC19" s="3">
        <f>IF(BB19="","",IF(BB19&lt;Tablas!$C$13,"Nulo",IF(BB19&lt;Tablas!$D$13,"Bajo",IF(BB19&lt;Tablas!$E$13,"Medio",IF(BB19&lt;Tablas!$F$13,"Alto","Muy alto")))))</f>
      </c>
      <c r="BD19" s="3">
        <f>IF($AX19="","",SUM(CL19,CM19,CN19,CO19))</f>
      </c>
      <c r="BE19" s="3">
        <f>IF(BD19="","",IF(BD19&lt;Tablas!$C$14,"Nulo",IF(BD19&lt;Tablas!$D$14,"Bajo",IF(BD19&lt;Tablas!$E$14,"Medio",IF(BD19&lt;Tablas!$F$14,"Alto","Muy alto")))))</f>
      </c>
      <c r="BF19" s="3">
        <f>IF($AX19="","",SUM(CU19,CV19,CW19,CZ19,DA19,DB19,DC19,DD19,DP19,DQ19,DR19,DE19,DF19,DG19,DH19,DI19,DJ19,DK19,DL19))</f>
      </c>
      <c r="BG19" s="3">
        <f>IF(BF19="","",IF(BF19&lt;Tablas!$C$15,"Nulo",IF(BF19&lt;Tablas!$D$15,"Bajo",IF(BF19&lt;Tablas!$E$15,"Medio",IF(BF19&lt;Tablas!$F$15,"Alto","Muy alto")))))</f>
      </c>
      <c r="BH19" s="3">
        <f>IF($AX19="","",SUM(BZ19,BY19,CA19))</f>
      </c>
      <c r="BI19" s="3">
        <f>IF(BH19="","",IF(BH19&lt;Tablas!$C$16,"Nulo",IF(BH19&lt;Tablas!$D$16,"Bajo",IF(BH19&lt;Tablas!$E$16,"Medio",IF(BH19&lt;Tablas!$F$16,"Alto","Muy alto")))))</f>
      </c>
      <c r="BJ19" s="3">
        <f>IF($AX19="","",SUM(CB19,CG19,CC19,CD19,CE19,CF19,DM19,DN19,DO19,CH19,CI19,CJ19,CK19))</f>
      </c>
      <c r="BK19" s="3">
        <f>IF(BJ19="","",IF(BJ19&lt;Tablas!$C$17,"Nulo",IF(BJ19&lt;Tablas!$D$17,"Bajo",IF(BJ19&lt;Tablas!$E$17,"Medio",IF(BJ19&lt;Tablas!$F$17,"Alto","Muy alto")))))</f>
      </c>
      <c r="BL19" s="3">
        <f>IF($AX19="","",SUM(CR19,CS19,CT19,CP19,CQ19,CX19,CY19))</f>
      </c>
      <c r="BM19" s="3">
        <f>IF(BL19="","",IF(BL19&lt;Tablas!$C$18,"Nulo",IF(BL19&lt;Tablas!$D$18,"Bajo",IF(BL19&lt;Tablas!$E$18,"Medio",IF(BL19&lt;Tablas!$F$18,"Alto","Muy alto")))))</f>
      </c>
      <c r="BN19" s="3">
        <f>IF($AX19="","",SUM(CL19,CM19))</f>
      </c>
      <c r="BO19" s="3">
        <f>IF(BN19="","",IF(BN19&lt;Tablas!$C$19,"Nulo",IF(BN19&lt;Tablas!$D$19,"Bajo",IF(BN19&lt;Tablas!$E$19,"Medio",IF(BN19&lt;Tablas!$F$19,"Alto","Muy alto")))))</f>
      </c>
      <c r="BP19" s="3">
        <f>IF($AX19="","",SUM(CN19,CO19))</f>
      </c>
      <c r="BQ19" s="3">
        <f>IF(BP19="","",IF(BP19&lt;Tablas!$C$20,"Nulo",IF(BP19&lt;Tablas!$D$20,"Bajo",IF(BP19&lt;Tablas!$E$20,"Medio",IF(BP19&lt;Tablas!$F$20,"Alto","Muy alto")))))</f>
      </c>
      <c r="BR19" s="3">
        <f>IF($AX19="","",SUM(CU19,CV19,CW19,CZ19,DA19))</f>
      </c>
      <c r="BS19" s="3">
        <f>IF(BR19="","",IF(BR19&lt;Tablas!$C$21,"Nulo",IF(BR19&lt;Tablas!$D$21,"Bajo",IF(BR19&lt;Tablas!$E$21,"Medio",IF(BR19&lt;Tablas!$F$21,"Alto","Muy alto")))))</f>
      </c>
      <c r="BT19" s="3">
        <f>IF($AX19="","",SUM(DB19,DC19,DD19,DP19,DQ19,DR19))</f>
      </c>
      <c r="BU19" s="3">
        <f>IF(BT19="","",IF(BT19&lt;Tablas!$C$22,"Nulo",IF(BT19&lt;Tablas!$D$22,"Bajo",IF(BT19&lt;Tablas!$E$22,"Medio",IF(BT19&lt;Tablas!$F$22,"Alto","Muy alto")))))</f>
      </c>
      <c r="BV19" s="3">
        <f>IF($AX19="","",SUM(DE19,DF19,DG19,DH19,DI19,DJ19,DK19,DL19))</f>
      </c>
      <c r="BW19" s="3">
        <f>IF(BV19="","",IF(BV19&lt;Tablas!$C$23,"Nulo",IF(BV19&lt;Tablas!$D$23,"Bajo",IF(BV19&lt;Tablas!$E$23,"Medio",IF(BV19&lt;Tablas!$F$23,"Alto","Muy alto")))))</f>
      </c>
      <c r="BX19" s="3">
        <f>IF($AX19="","",COUNTBLANK(D19:AQ19)+IF($B19="Sí",COUNTBLANK(AR19:AT19),0)+IF($C19="Sí",COUNTBLANK(AU19:AW19),0)+IF($B19="",1,0)+IF($C19="",1,0))</f>
      </c>
      <c r="BY19" s="3">
        <f>IF(D19="",0,INDEX(Tablas!$C$4:$C$8,MATCH(D19,Tablas!$A$4:$A$8,0)))</f>
      </c>
      <c r="BZ19" s="3">
        <f>IF(E19="",0,INDEX(Tablas!$C$4:$C$8,MATCH(E19,Tablas!$A$4:$A$8,0)))</f>
      </c>
      <c r="CA19" s="3">
        <f>IF(F19="",0,INDEX(Tablas!$C$4:$C$8,MATCH(F19,Tablas!$A$4:$A$8,0)))</f>
      </c>
      <c r="CB19" s="3">
        <f>IF(G19="",0,INDEX(Tablas!$C$4:$C$8,MATCH(G19,Tablas!$A$4:$A$8,0)))</f>
      </c>
      <c r="CC19" s="3">
        <f>IF(H19="",0,INDEX(Tablas!$C$4:$C$8,MATCH(H19,Tablas!$A$4:$A$8,0)))</f>
      </c>
      <c r="CD19" s="3">
        <f>IF(I19="",0,INDEX(Tablas!$C$4:$C$8,MATCH(I19,Tablas!$A$4:$A$8,0)))</f>
      </c>
      <c r="CE19" s="3">
        <f>IF(J19="",0,INDEX(Tablas!$C$4:$C$8,MATCH(J19,Tablas!$A$4:$A$8,0)))</f>
      </c>
      <c r="CF19" s="3">
        <f>IF(K19="",0,INDEX(Tablas!$C$4:$C$8,MATCH(K19,Tablas!$A$4:$A$8,0)))</f>
      </c>
      <c r="CG19" s="3">
        <f>IF(L19="",0,INDEX(Tablas!$C$4:$C$8,MATCH(L19,Tablas!$A$4:$A$8,0)))</f>
      </c>
      <c r="CH19" s="3">
        <f>IF(M19="",0,INDEX(Tablas!$C$4:$C$8,MATCH(M19,Tablas!$A$4:$A$8,0)))</f>
      </c>
      <c r="CI19" s="3">
        <f>IF(N19="",0,INDEX(Tablas!$C$4:$C$8,MATCH(N19,Tablas!$A$4:$A$8,0)))</f>
      </c>
      <c r="CJ19" s="3">
        <f>IF(O19="",0,INDEX(Tablas!$C$4:$C$8,MATCH(O19,Tablas!$A$4:$A$8,0)))</f>
      </c>
      <c r="CK19" s="3">
        <f>IF(P19="",0,INDEX(Tablas!$C$4:$C$8,MATCH(P19,Tablas!$A$4:$A$8,0)))</f>
      </c>
      <c r="CL19" s="3">
        <f>IF(Q19="",0,INDEX(Tablas!$C$4:$C$8,MATCH(Q19,Tablas!$A$4:$A$8,0)))</f>
      </c>
      <c r="CM19" s="3">
        <f>IF(R19="",0,INDEX(Tablas!$C$4:$C$8,MATCH(R19,Tablas!$A$4:$A$8,0)))</f>
      </c>
      <c r="CN19" s="3">
        <f>IF(S19="",0,INDEX(Tablas!$C$4:$C$8,MATCH(S19,Tablas!$A$4:$A$8,0)))</f>
      </c>
      <c r="CO19" s="3">
        <f>IF(T19="",0,INDEX(Tablas!$C$4:$C$8,MATCH(T19,Tablas!$A$4:$A$8,0)))</f>
      </c>
      <c r="CP19" s="3">
        <f>IF(U19="",0,INDEX(Tablas!$B$4:$B$8,MATCH(U19,Tablas!$A$4:$A$8,0)))</f>
      </c>
      <c r="CQ19" s="3">
        <f>IF(V19="",0,INDEX(Tablas!$B$4:$B$8,MATCH(V19,Tablas!$A$4:$A$8,0)))</f>
      </c>
      <c r="CR19" s="3">
        <f>IF(W19="",0,INDEX(Tablas!$B$4:$B$8,MATCH(W19,Tablas!$A$4:$A$8,0)))</f>
      </c>
      <c r="CS19" s="3">
        <f>IF(X19="",0,INDEX(Tablas!$B$4:$B$8,MATCH(X19,Tablas!$A$4:$A$8,0)))</f>
      </c>
      <c r="CT19" s="3">
        <f>IF(Y19="",0,INDEX(Tablas!$B$4:$B$8,MATCH(Y19,Tablas!$A$4:$A$8,0)))</f>
      </c>
      <c r="CU19" s="3">
        <f>IF(Z19="",0,INDEX(Tablas!$B$4:$B$8,MATCH(Z19,Tablas!$A$4:$A$8,0)))</f>
      </c>
      <c r="CV19" s="3">
        <f>IF(AA19="",0,INDEX(Tablas!$B$4:$B$8,MATCH(AA19,Tablas!$A$4:$A$8,0)))</f>
      </c>
      <c r="CW19" s="3">
        <f>IF(AB19="",0,INDEX(Tablas!$B$4:$B$8,MATCH(AB19,Tablas!$A$4:$A$8,0)))</f>
      </c>
      <c r="CX19" s="3">
        <f>IF(AC19="",0,INDEX(Tablas!$B$4:$B$8,MATCH(AC19,Tablas!$A$4:$A$8,0)))</f>
      </c>
      <c r="CY19" s="3">
        <f>IF(AD19="",0,INDEX(Tablas!$B$4:$B$8,MATCH(AD19,Tablas!$A$4:$A$8,0)))</f>
      </c>
      <c r="CZ19" s="3">
        <f>IF(AE19="",0,INDEX(Tablas!$B$4:$B$8,MATCH(AE19,Tablas!$A$4:$A$8,0)))</f>
      </c>
      <c r="DA19" s="3">
        <f>IF(AF19="",0,INDEX(Tablas!$B$4:$B$8,MATCH(AF19,Tablas!$A$4:$A$8,0)))</f>
      </c>
      <c r="DB19" s="3">
        <f>IF(AG19="",0,INDEX(Tablas!$B$4:$B$8,MATCH(AG19,Tablas!$A$4:$A$8,0)))</f>
      </c>
      <c r="DC19" s="3">
        <f>IF(AH19="",0,INDEX(Tablas!$B$4:$B$8,MATCH(AH19,Tablas!$A$4:$A$8,0)))</f>
      </c>
      <c r="DD19" s="3">
        <f>IF(AI19="",0,INDEX(Tablas!$B$4:$B$8,MATCH(AI19,Tablas!$A$4:$A$8,0)))</f>
      </c>
      <c r="DE19" s="3">
        <f>IF(AJ19="",0,INDEX(Tablas!$B$4:$B$8,MATCH(AJ19,Tablas!$A$4:$A$8,0)))</f>
      </c>
      <c r="DF19" s="3">
        <f>IF(AK19="",0,INDEX(Tablas!$C$4:$C$8,MATCH(AK19,Tablas!$A$4:$A$8,0)))</f>
      </c>
      <c r="DG19" s="3">
        <f>IF(AL19="",0,INDEX(Tablas!$C$4:$C$8,MATCH(AL19,Tablas!$A$4:$A$8,0)))</f>
      </c>
      <c r="DH19" s="3">
        <f>IF(AM19="",0,INDEX(Tablas!$C$4:$C$8,MATCH(AM19,Tablas!$A$4:$A$8,0)))</f>
      </c>
      <c r="DI19" s="3">
        <f>IF(AN19="",0,INDEX(Tablas!$C$4:$C$8,MATCH(AN19,Tablas!$A$4:$A$8,0)))</f>
      </c>
      <c r="DJ19" s="3">
        <f>IF(AO19="",0,INDEX(Tablas!$C$4:$C$8,MATCH(AO19,Tablas!$A$4:$A$8,0)))</f>
      </c>
      <c r="DK19" s="3">
        <f>IF(AP19="",0,INDEX(Tablas!$C$4:$C$8,MATCH(AP19,Tablas!$A$4:$A$8,0)))</f>
      </c>
      <c r="DL19" s="3">
        <f>IF(AQ19="",0,INDEX(Tablas!$C$4:$C$8,MATCH(AQ19,Tablas!$A$4:$A$8,0)))</f>
      </c>
      <c r="DM19" s="3">
        <f>IF(OR($B19&lt;&gt;"Sí",AR19=""),0,INDEX(Tablas!$C$4:$C$8,MATCH(AR19,Tablas!$A$4:$A$8,0)))</f>
      </c>
      <c r="DN19" s="3">
        <f>IF(OR($B19&lt;&gt;"Sí",AS19=""),0,INDEX(Tablas!$C$4:$C$8,MATCH(AS19,Tablas!$A$4:$A$8,0)))</f>
      </c>
      <c r="DO19" s="3">
        <f>IF(OR($B19&lt;&gt;"Sí",AT19=""),0,INDEX(Tablas!$C$4:$C$8,MATCH(AT19,Tablas!$A$4:$A$8,0)))</f>
      </c>
      <c r="DP19" s="3">
        <f>IF(OR($C19&lt;&gt;"Sí",AU19=""),0,INDEX(Tablas!$C$4:$C$8,MATCH(AU19,Tablas!$A$4:$A$8,0)))</f>
      </c>
      <c r="DQ19" s="3">
        <f>IF(OR($C19&lt;&gt;"Sí",AV19=""),0,INDEX(Tablas!$C$4:$C$8,MATCH(AV19,Tablas!$A$4:$A$8,0)))</f>
      </c>
      <c r="DR19" s="3">
        <f>IF(OR($C19&lt;&gt;"Sí",AW19=""),0,INDEX(Tablas!$C$4:$C$8,MATCH(AW19,Tablas!$A$4:$A$8,0)))</f>
      </c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6">
        <f>IF(COUNTA($A20:$AW20)=0,"",SUM(BY20:DR20))</f>
      </c>
      <c r="AY20" s="6">
        <f>IF(AX20="","",IF(AX20&lt;Tablas!$C$11,"Nulo",IF(AX20&lt;Tablas!$D$11,"Bajo",IF(AX20&lt;Tablas!$E$11,"Medio",IF(AX20&lt;Tablas!$F$11,"Alto","Muy alto")))))</f>
      </c>
      <c r="AZ20" s="3">
        <f>IF($AX20="","",SUM(BZ20,BY20,CA20))</f>
      </c>
      <c r="BA20" s="3">
        <f>IF(AZ20="","",IF(AZ20&lt;Tablas!$C$12,"Nulo",IF(AZ20&lt;Tablas!$D$12,"Bajo",IF(AZ20&lt;Tablas!$E$12,"Medio",IF(AZ20&lt;Tablas!$F$12,"Alto","Muy alto")))))</f>
      </c>
      <c r="BB20" s="3">
        <f>IF($AX20="","",SUM(CB20,CG20,CC20,CD20,CE20,CF20,DM20,DN20,DO20,CH20,CI20,CJ20,CK20,CR20,CS20,CT20,CP20,CQ20,CX20,CY20))</f>
      </c>
      <c r="BC20" s="3">
        <f>IF(BB20="","",IF(BB20&lt;Tablas!$C$13,"Nulo",IF(BB20&lt;Tablas!$D$13,"Bajo",IF(BB20&lt;Tablas!$E$13,"Medio",IF(BB20&lt;Tablas!$F$13,"Alto","Muy alto")))))</f>
      </c>
      <c r="BD20" s="3">
        <f>IF($AX20="","",SUM(CL20,CM20,CN20,CO20))</f>
      </c>
      <c r="BE20" s="3">
        <f>IF(BD20="","",IF(BD20&lt;Tablas!$C$14,"Nulo",IF(BD20&lt;Tablas!$D$14,"Bajo",IF(BD20&lt;Tablas!$E$14,"Medio",IF(BD20&lt;Tablas!$F$14,"Alto","Muy alto")))))</f>
      </c>
      <c r="BF20" s="3">
        <f>IF($AX20="","",SUM(CU20,CV20,CW20,CZ20,DA20,DB20,DC20,DD20,DP20,DQ20,DR20,DE20,DF20,DG20,DH20,DI20,DJ20,DK20,DL20))</f>
      </c>
      <c r="BG20" s="3">
        <f>IF(BF20="","",IF(BF20&lt;Tablas!$C$15,"Nulo",IF(BF20&lt;Tablas!$D$15,"Bajo",IF(BF20&lt;Tablas!$E$15,"Medio",IF(BF20&lt;Tablas!$F$15,"Alto","Muy alto")))))</f>
      </c>
      <c r="BH20" s="3">
        <f>IF($AX20="","",SUM(BZ20,BY20,CA20))</f>
      </c>
      <c r="BI20" s="3">
        <f>IF(BH20="","",IF(BH20&lt;Tablas!$C$16,"Nulo",IF(BH20&lt;Tablas!$D$16,"Bajo",IF(BH20&lt;Tablas!$E$16,"Medio",IF(BH20&lt;Tablas!$F$16,"Alto","Muy alto")))))</f>
      </c>
      <c r="BJ20" s="3">
        <f>IF($AX20="","",SUM(CB20,CG20,CC20,CD20,CE20,CF20,DM20,DN20,DO20,CH20,CI20,CJ20,CK20))</f>
      </c>
      <c r="BK20" s="3">
        <f>IF(BJ20="","",IF(BJ20&lt;Tablas!$C$17,"Nulo",IF(BJ20&lt;Tablas!$D$17,"Bajo",IF(BJ20&lt;Tablas!$E$17,"Medio",IF(BJ20&lt;Tablas!$F$17,"Alto","Muy alto")))))</f>
      </c>
      <c r="BL20" s="3">
        <f>IF($AX20="","",SUM(CR20,CS20,CT20,CP20,CQ20,CX20,CY20))</f>
      </c>
      <c r="BM20" s="3">
        <f>IF(BL20="","",IF(BL20&lt;Tablas!$C$18,"Nulo",IF(BL20&lt;Tablas!$D$18,"Bajo",IF(BL20&lt;Tablas!$E$18,"Medio",IF(BL20&lt;Tablas!$F$18,"Alto","Muy alto")))))</f>
      </c>
      <c r="BN20" s="3">
        <f>IF($AX20="","",SUM(CL20,CM20))</f>
      </c>
      <c r="BO20" s="3">
        <f>IF(BN20="","",IF(BN20&lt;Tablas!$C$19,"Nulo",IF(BN20&lt;Tablas!$D$19,"Bajo",IF(BN20&lt;Tablas!$E$19,"Medio",IF(BN20&lt;Tablas!$F$19,"Alto","Muy alto")))))</f>
      </c>
      <c r="BP20" s="3">
        <f>IF($AX20="","",SUM(CN20,CO20))</f>
      </c>
      <c r="BQ20" s="3">
        <f>IF(BP20="","",IF(BP20&lt;Tablas!$C$20,"Nulo",IF(BP20&lt;Tablas!$D$20,"Bajo",IF(BP20&lt;Tablas!$E$20,"Medio",IF(BP20&lt;Tablas!$F$20,"Alto","Muy alto")))))</f>
      </c>
      <c r="BR20" s="3">
        <f>IF($AX20="","",SUM(CU20,CV20,CW20,CZ20,DA20))</f>
      </c>
      <c r="BS20" s="3">
        <f>IF(BR20="","",IF(BR20&lt;Tablas!$C$21,"Nulo",IF(BR20&lt;Tablas!$D$21,"Bajo",IF(BR20&lt;Tablas!$E$21,"Medio",IF(BR20&lt;Tablas!$F$21,"Alto","Muy alto")))))</f>
      </c>
      <c r="BT20" s="3">
        <f>IF($AX20="","",SUM(DB20,DC20,DD20,DP20,DQ20,DR20))</f>
      </c>
      <c r="BU20" s="3">
        <f>IF(BT20="","",IF(BT20&lt;Tablas!$C$22,"Nulo",IF(BT20&lt;Tablas!$D$22,"Bajo",IF(BT20&lt;Tablas!$E$22,"Medio",IF(BT20&lt;Tablas!$F$22,"Alto","Muy alto")))))</f>
      </c>
      <c r="BV20" s="3">
        <f>IF($AX20="","",SUM(DE20,DF20,DG20,DH20,DI20,DJ20,DK20,DL20))</f>
      </c>
      <c r="BW20" s="3">
        <f>IF(BV20="","",IF(BV20&lt;Tablas!$C$23,"Nulo",IF(BV20&lt;Tablas!$D$23,"Bajo",IF(BV20&lt;Tablas!$E$23,"Medio",IF(BV20&lt;Tablas!$F$23,"Alto","Muy alto")))))</f>
      </c>
      <c r="BX20" s="3">
        <f>IF($AX20="","",COUNTBLANK(D20:AQ20)+IF($B20="Sí",COUNTBLANK(AR20:AT20),0)+IF($C20="Sí",COUNTBLANK(AU20:AW20),0)+IF($B20="",1,0)+IF($C20="",1,0))</f>
      </c>
      <c r="BY20" s="3">
        <f>IF(D20="",0,INDEX(Tablas!$C$4:$C$8,MATCH(D20,Tablas!$A$4:$A$8,0)))</f>
      </c>
      <c r="BZ20" s="3">
        <f>IF(E20="",0,INDEX(Tablas!$C$4:$C$8,MATCH(E20,Tablas!$A$4:$A$8,0)))</f>
      </c>
      <c r="CA20" s="3">
        <f>IF(F20="",0,INDEX(Tablas!$C$4:$C$8,MATCH(F20,Tablas!$A$4:$A$8,0)))</f>
      </c>
      <c r="CB20" s="3">
        <f>IF(G20="",0,INDEX(Tablas!$C$4:$C$8,MATCH(G20,Tablas!$A$4:$A$8,0)))</f>
      </c>
      <c r="CC20" s="3">
        <f>IF(H20="",0,INDEX(Tablas!$C$4:$C$8,MATCH(H20,Tablas!$A$4:$A$8,0)))</f>
      </c>
      <c r="CD20" s="3">
        <f>IF(I20="",0,INDEX(Tablas!$C$4:$C$8,MATCH(I20,Tablas!$A$4:$A$8,0)))</f>
      </c>
      <c r="CE20" s="3">
        <f>IF(J20="",0,INDEX(Tablas!$C$4:$C$8,MATCH(J20,Tablas!$A$4:$A$8,0)))</f>
      </c>
      <c r="CF20" s="3">
        <f>IF(K20="",0,INDEX(Tablas!$C$4:$C$8,MATCH(K20,Tablas!$A$4:$A$8,0)))</f>
      </c>
      <c r="CG20" s="3">
        <f>IF(L20="",0,INDEX(Tablas!$C$4:$C$8,MATCH(L20,Tablas!$A$4:$A$8,0)))</f>
      </c>
      <c r="CH20" s="3">
        <f>IF(M20="",0,INDEX(Tablas!$C$4:$C$8,MATCH(M20,Tablas!$A$4:$A$8,0)))</f>
      </c>
      <c r="CI20" s="3">
        <f>IF(N20="",0,INDEX(Tablas!$C$4:$C$8,MATCH(N20,Tablas!$A$4:$A$8,0)))</f>
      </c>
      <c r="CJ20" s="3">
        <f>IF(O20="",0,INDEX(Tablas!$C$4:$C$8,MATCH(O20,Tablas!$A$4:$A$8,0)))</f>
      </c>
      <c r="CK20" s="3">
        <f>IF(P20="",0,INDEX(Tablas!$C$4:$C$8,MATCH(P20,Tablas!$A$4:$A$8,0)))</f>
      </c>
      <c r="CL20" s="3">
        <f>IF(Q20="",0,INDEX(Tablas!$C$4:$C$8,MATCH(Q20,Tablas!$A$4:$A$8,0)))</f>
      </c>
      <c r="CM20" s="3">
        <f>IF(R20="",0,INDEX(Tablas!$C$4:$C$8,MATCH(R20,Tablas!$A$4:$A$8,0)))</f>
      </c>
      <c r="CN20" s="3">
        <f>IF(S20="",0,INDEX(Tablas!$C$4:$C$8,MATCH(S20,Tablas!$A$4:$A$8,0)))</f>
      </c>
      <c r="CO20" s="3">
        <f>IF(T20="",0,INDEX(Tablas!$C$4:$C$8,MATCH(T20,Tablas!$A$4:$A$8,0)))</f>
      </c>
      <c r="CP20" s="3">
        <f>IF(U20="",0,INDEX(Tablas!$B$4:$B$8,MATCH(U20,Tablas!$A$4:$A$8,0)))</f>
      </c>
      <c r="CQ20" s="3">
        <f>IF(V20="",0,INDEX(Tablas!$B$4:$B$8,MATCH(V20,Tablas!$A$4:$A$8,0)))</f>
      </c>
      <c r="CR20" s="3">
        <f>IF(W20="",0,INDEX(Tablas!$B$4:$B$8,MATCH(W20,Tablas!$A$4:$A$8,0)))</f>
      </c>
      <c r="CS20" s="3">
        <f>IF(X20="",0,INDEX(Tablas!$B$4:$B$8,MATCH(X20,Tablas!$A$4:$A$8,0)))</f>
      </c>
      <c r="CT20" s="3">
        <f>IF(Y20="",0,INDEX(Tablas!$B$4:$B$8,MATCH(Y20,Tablas!$A$4:$A$8,0)))</f>
      </c>
      <c r="CU20" s="3">
        <f>IF(Z20="",0,INDEX(Tablas!$B$4:$B$8,MATCH(Z20,Tablas!$A$4:$A$8,0)))</f>
      </c>
      <c r="CV20" s="3">
        <f>IF(AA20="",0,INDEX(Tablas!$B$4:$B$8,MATCH(AA20,Tablas!$A$4:$A$8,0)))</f>
      </c>
      <c r="CW20" s="3">
        <f>IF(AB20="",0,INDEX(Tablas!$B$4:$B$8,MATCH(AB20,Tablas!$A$4:$A$8,0)))</f>
      </c>
      <c r="CX20" s="3">
        <f>IF(AC20="",0,INDEX(Tablas!$B$4:$B$8,MATCH(AC20,Tablas!$A$4:$A$8,0)))</f>
      </c>
      <c r="CY20" s="3">
        <f>IF(AD20="",0,INDEX(Tablas!$B$4:$B$8,MATCH(AD20,Tablas!$A$4:$A$8,0)))</f>
      </c>
      <c r="CZ20" s="3">
        <f>IF(AE20="",0,INDEX(Tablas!$B$4:$B$8,MATCH(AE20,Tablas!$A$4:$A$8,0)))</f>
      </c>
      <c r="DA20" s="3">
        <f>IF(AF20="",0,INDEX(Tablas!$B$4:$B$8,MATCH(AF20,Tablas!$A$4:$A$8,0)))</f>
      </c>
      <c r="DB20" s="3">
        <f>IF(AG20="",0,INDEX(Tablas!$B$4:$B$8,MATCH(AG20,Tablas!$A$4:$A$8,0)))</f>
      </c>
      <c r="DC20" s="3">
        <f>IF(AH20="",0,INDEX(Tablas!$B$4:$B$8,MATCH(AH20,Tablas!$A$4:$A$8,0)))</f>
      </c>
      <c r="DD20" s="3">
        <f>IF(AI20="",0,INDEX(Tablas!$B$4:$B$8,MATCH(AI20,Tablas!$A$4:$A$8,0)))</f>
      </c>
      <c r="DE20" s="3">
        <f>IF(AJ20="",0,INDEX(Tablas!$B$4:$B$8,MATCH(AJ20,Tablas!$A$4:$A$8,0)))</f>
      </c>
      <c r="DF20" s="3">
        <f>IF(AK20="",0,INDEX(Tablas!$C$4:$C$8,MATCH(AK20,Tablas!$A$4:$A$8,0)))</f>
      </c>
      <c r="DG20" s="3">
        <f>IF(AL20="",0,INDEX(Tablas!$C$4:$C$8,MATCH(AL20,Tablas!$A$4:$A$8,0)))</f>
      </c>
      <c r="DH20" s="3">
        <f>IF(AM20="",0,INDEX(Tablas!$C$4:$C$8,MATCH(AM20,Tablas!$A$4:$A$8,0)))</f>
      </c>
      <c r="DI20" s="3">
        <f>IF(AN20="",0,INDEX(Tablas!$C$4:$C$8,MATCH(AN20,Tablas!$A$4:$A$8,0)))</f>
      </c>
      <c r="DJ20" s="3">
        <f>IF(AO20="",0,INDEX(Tablas!$C$4:$C$8,MATCH(AO20,Tablas!$A$4:$A$8,0)))</f>
      </c>
      <c r="DK20" s="3">
        <f>IF(AP20="",0,INDEX(Tablas!$C$4:$C$8,MATCH(AP20,Tablas!$A$4:$A$8,0)))</f>
      </c>
      <c r="DL20" s="3">
        <f>IF(AQ20="",0,INDEX(Tablas!$C$4:$C$8,MATCH(AQ20,Tablas!$A$4:$A$8,0)))</f>
      </c>
      <c r="DM20" s="3">
        <f>IF(OR($B20&lt;&gt;"Sí",AR20=""),0,INDEX(Tablas!$C$4:$C$8,MATCH(AR20,Tablas!$A$4:$A$8,0)))</f>
      </c>
      <c r="DN20" s="3">
        <f>IF(OR($B20&lt;&gt;"Sí",AS20=""),0,INDEX(Tablas!$C$4:$C$8,MATCH(AS20,Tablas!$A$4:$A$8,0)))</f>
      </c>
      <c r="DO20" s="3">
        <f>IF(OR($B20&lt;&gt;"Sí",AT20=""),0,INDEX(Tablas!$C$4:$C$8,MATCH(AT20,Tablas!$A$4:$A$8,0)))</f>
      </c>
      <c r="DP20" s="3">
        <f>IF(OR($C20&lt;&gt;"Sí",AU20=""),0,INDEX(Tablas!$C$4:$C$8,MATCH(AU20,Tablas!$A$4:$A$8,0)))</f>
      </c>
      <c r="DQ20" s="3">
        <f>IF(OR($C20&lt;&gt;"Sí",AV20=""),0,INDEX(Tablas!$C$4:$C$8,MATCH(AV20,Tablas!$A$4:$A$8,0)))</f>
      </c>
      <c r="DR20" s="3">
        <f>IF(OR($C20&lt;&gt;"Sí",AW20=""),0,INDEX(Tablas!$C$4:$C$8,MATCH(AW20,Tablas!$A$4:$A$8,0)))</f>
      </c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6">
        <f>IF(COUNTA($A21:$AW21)=0,"",SUM(BY21:DR21))</f>
      </c>
      <c r="AY21" s="6">
        <f>IF(AX21="","",IF(AX21&lt;Tablas!$C$11,"Nulo",IF(AX21&lt;Tablas!$D$11,"Bajo",IF(AX21&lt;Tablas!$E$11,"Medio",IF(AX21&lt;Tablas!$F$11,"Alto","Muy alto")))))</f>
      </c>
      <c r="AZ21" s="3">
        <f>IF($AX21="","",SUM(BZ21,BY21,CA21))</f>
      </c>
      <c r="BA21" s="3">
        <f>IF(AZ21="","",IF(AZ21&lt;Tablas!$C$12,"Nulo",IF(AZ21&lt;Tablas!$D$12,"Bajo",IF(AZ21&lt;Tablas!$E$12,"Medio",IF(AZ21&lt;Tablas!$F$12,"Alto","Muy alto")))))</f>
      </c>
      <c r="BB21" s="3">
        <f>IF($AX21="","",SUM(CB21,CG21,CC21,CD21,CE21,CF21,DM21,DN21,DO21,CH21,CI21,CJ21,CK21,CR21,CS21,CT21,CP21,CQ21,CX21,CY21))</f>
      </c>
      <c r="BC21" s="3">
        <f>IF(BB21="","",IF(BB21&lt;Tablas!$C$13,"Nulo",IF(BB21&lt;Tablas!$D$13,"Bajo",IF(BB21&lt;Tablas!$E$13,"Medio",IF(BB21&lt;Tablas!$F$13,"Alto","Muy alto")))))</f>
      </c>
      <c r="BD21" s="3">
        <f>IF($AX21="","",SUM(CL21,CM21,CN21,CO21))</f>
      </c>
      <c r="BE21" s="3">
        <f>IF(BD21="","",IF(BD21&lt;Tablas!$C$14,"Nulo",IF(BD21&lt;Tablas!$D$14,"Bajo",IF(BD21&lt;Tablas!$E$14,"Medio",IF(BD21&lt;Tablas!$F$14,"Alto","Muy alto")))))</f>
      </c>
      <c r="BF21" s="3">
        <f>IF($AX21="","",SUM(CU21,CV21,CW21,CZ21,DA21,DB21,DC21,DD21,DP21,DQ21,DR21,DE21,DF21,DG21,DH21,DI21,DJ21,DK21,DL21))</f>
      </c>
      <c r="BG21" s="3">
        <f>IF(BF21="","",IF(BF21&lt;Tablas!$C$15,"Nulo",IF(BF21&lt;Tablas!$D$15,"Bajo",IF(BF21&lt;Tablas!$E$15,"Medio",IF(BF21&lt;Tablas!$F$15,"Alto","Muy alto")))))</f>
      </c>
      <c r="BH21" s="3">
        <f>IF($AX21="","",SUM(BZ21,BY21,CA21))</f>
      </c>
      <c r="BI21" s="3">
        <f>IF(BH21="","",IF(BH21&lt;Tablas!$C$16,"Nulo",IF(BH21&lt;Tablas!$D$16,"Bajo",IF(BH21&lt;Tablas!$E$16,"Medio",IF(BH21&lt;Tablas!$F$16,"Alto","Muy alto")))))</f>
      </c>
      <c r="BJ21" s="3">
        <f>IF($AX21="","",SUM(CB21,CG21,CC21,CD21,CE21,CF21,DM21,DN21,DO21,CH21,CI21,CJ21,CK21))</f>
      </c>
      <c r="BK21" s="3">
        <f>IF(BJ21="","",IF(BJ21&lt;Tablas!$C$17,"Nulo",IF(BJ21&lt;Tablas!$D$17,"Bajo",IF(BJ21&lt;Tablas!$E$17,"Medio",IF(BJ21&lt;Tablas!$F$17,"Alto","Muy alto")))))</f>
      </c>
      <c r="BL21" s="3">
        <f>IF($AX21="","",SUM(CR21,CS21,CT21,CP21,CQ21,CX21,CY21))</f>
      </c>
      <c r="BM21" s="3">
        <f>IF(BL21="","",IF(BL21&lt;Tablas!$C$18,"Nulo",IF(BL21&lt;Tablas!$D$18,"Bajo",IF(BL21&lt;Tablas!$E$18,"Medio",IF(BL21&lt;Tablas!$F$18,"Alto","Muy alto")))))</f>
      </c>
      <c r="BN21" s="3">
        <f>IF($AX21="","",SUM(CL21,CM21))</f>
      </c>
      <c r="BO21" s="3">
        <f>IF(BN21="","",IF(BN21&lt;Tablas!$C$19,"Nulo",IF(BN21&lt;Tablas!$D$19,"Bajo",IF(BN21&lt;Tablas!$E$19,"Medio",IF(BN21&lt;Tablas!$F$19,"Alto","Muy alto")))))</f>
      </c>
      <c r="BP21" s="3">
        <f>IF($AX21="","",SUM(CN21,CO21))</f>
      </c>
      <c r="BQ21" s="3">
        <f>IF(BP21="","",IF(BP21&lt;Tablas!$C$20,"Nulo",IF(BP21&lt;Tablas!$D$20,"Bajo",IF(BP21&lt;Tablas!$E$20,"Medio",IF(BP21&lt;Tablas!$F$20,"Alto","Muy alto")))))</f>
      </c>
      <c r="BR21" s="3">
        <f>IF($AX21="","",SUM(CU21,CV21,CW21,CZ21,DA21))</f>
      </c>
      <c r="BS21" s="3">
        <f>IF(BR21="","",IF(BR21&lt;Tablas!$C$21,"Nulo",IF(BR21&lt;Tablas!$D$21,"Bajo",IF(BR21&lt;Tablas!$E$21,"Medio",IF(BR21&lt;Tablas!$F$21,"Alto","Muy alto")))))</f>
      </c>
      <c r="BT21" s="3">
        <f>IF($AX21="","",SUM(DB21,DC21,DD21,DP21,DQ21,DR21))</f>
      </c>
      <c r="BU21" s="3">
        <f>IF(BT21="","",IF(BT21&lt;Tablas!$C$22,"Nulo",IF(BT21&lt;Tablas!$D$22,"Bajo",IF(BT21&lt;Tablas!$E$22,"Medio",IF(BT21&lt;Tablas!$F$22,"Alto","Muy alto")))))</f>
      </c>
      <c r="BV21" s="3">
        <f>IF($AX21="","",SUM(DE21,DF21,DG21,DH21,DI21,DJ21,DK21,DL21))</f>
      </c>
      <c r="BW21" s="3">
        <f>IF(BV21="","",IF(BV21&lt;Tablas!$C$23,"Nulo",IF(BV21&lt;Tablas!$D$23,"Bajo",IF(BV21&lt;Tablas!$E$23,"Medio",IF(BV21&lt;Tablas!$F$23,"Alto","Muy alto")))))</f>
      </c>
      <c r="BX21" s="3">
        <f>IF($AX21="","",COUNTBLANK(D21:AQ21)+IF($B21="Sí",COUNTBLANK(AR21:AT21),0)+IF($C21="Sí",COUNTBLANK(AU21:AW21),0)+IF($B21="",1,0)+IF($C21="",1,0))</f>
      </c>
      <c r="BY21" s="3">
        <f>IF(D21="",0,INDEX(Tablas!$C$4:$C$8,MATCH(D21,Tablas!$A$4:$A$8,0)))</f>
      </c>
      <c r="BZ21" s="3">
        <f>IF(E21="",0,INDEX(Tablas!$C$4:$C$8,MATCH(E21,Tablas!$A$4:$A$8,0)))</f>
      </c>
      <c r="CA21" s="3">
        <f>IF(F21="",0,INDEX(Tablas!$C$4:$C$8,MATCH(F21,Tablas!$A$4:$A$8,0)))</f>
      </c>
      <c r="CB21" s="3">
        <f>IF(G21="",0,INDEX(Tablas!$C$4:$C$8,MATCH(G21,Tablas!$A$4:$A$8,0)))</f>
      </c>
      <c r="CC21" s="3">
        <f>IF(H21="",0,INDEX(Tablas!$C$4:$C$8,MATCH(H21,Tablas!$A$4:$A$8,0)))</f>
      </c>
      <c r="CD21" s="3">
        <f>IF(I21="",0,INDEX(Tablas!$C$4:$C$8,MATCH(I21,Tablas!$A$4:$A$8,0)))</f>
      </c>
      <c r="CE21" s="3">
        <f>IF(J21="",0,INDEX(Tablas!$C$4:$C$8,MATCH(J21,Tablas!$A$4:$A$8,0)))</f>
      </c>
      <c r="CF21" s="3">
        <f>IF(K21="",0,INDEX(Tablas!$C$4:$C$8,MATCH(K21,Tablas!$A$4:$A$8,0)))</f>
      </c>
      <c r="CG21" s="3">
        <f>IF(L21="",0,INDEX(Tablas!$C$4:$C$8,MATCH(L21,Tablas!$A$4:$A$8,0)))</f>
      </c>
      <c r="CH21" s="3">
        <f>IF(M21="",0,INDEX(Tablas!$C$4:$C$8,MATCH(M21,Tablas!$A$4:$A$8,0)))</f>
      </c>
      <c r="CI21" s="3">
        <f>IF(N21="",0,INDEX(Tablas!$C$4:$C$8,MATCH(N21,Tablas!$A$4:$A$8,0)))</f>
      </c>
      <c r="CJ21" s="3">
        <f>IF(O21="",0,INDEX(Tablas!$C$4:$C$8,MATCH(O21,Tablas!$A$4:$A$8,0)))</f>
      </c>
      <c r="CK21" s="3">
        <f>IF(P21="",0,INDEX(Tablas!$C$4:$C$8,MATCH(P21,Tablas!$A$4:$A$8,0)))</f>
      </c>
      <c r="CL21" s="3">
        <f>IF(Q21="",0,INDEX(Tablas!$C$4:$C$8,MATCH(Q21,Tablas!$A$4:$A$8,0)))</f>
      </c>
      <c r="CM21" s="3">
        <f>IF(R21="",0,INDEX(Tablas!$C$4:$C$8,MATCH(R21,Tablas!$A$4:$A$8,0)))</f>
      </c>
      <c r="CN21" s="3">
        <f>IF(S21="",0,INDEX(Tablas!$C$4:$C$8,MATCH(S21,Tablas!$A$4:$A$8,0)))</f>
      </c>
      <c r="CO21" s="3">
        <f>IF(T21="",0,INDEX(Tablas!$C$4:$C$8,MATCH(T21,Tablas!$A$4:$A$8,0)))</f>
      </c>
      <c r="CP21" s="3">
        <f>IF(U21="",0,INDEX(Tablas!$B$4:$B$8,MATCH(U21,Tablas!$A$4:$A$8,0)))</f>
      </c>
      <c r="CQ21" s="3">
        <f>IF(V21="",0,INDEX(Tablas!$B$4:$B$8,MATCH(V21,Tablas!$A$4:$A$8,0)))</f>
      </c>
      <c r="CR21" s="3">
        <f>IF(W21="",0,INDEX(Tablas!$B$4:$B$8,MATCH(W21,Tablas!$A$4:$A$8,0)))</f>
      </c>
      <c r="CS21" s="3">
        <f>IF(X21="",0,INDEX(Tablas!$B$4:$B$8,MATCH(X21,Tablas!$A$4:$A$8,0)))</f>
      </c>
      <c r="CT21" s="3">
        <f>IF(Y21="",0,INDEX(Tablas!$B$4:$B$8,MATCH(Y21,Tablas!$A$4:$A$8,0)))</f>
      </c>
      <c r="CU21" s="3">
        <f>IF(Z21="",0,INDEX(Tablas!$B$4:$B$8,MATCH(Z21,Tablas!$A$4:$A$8,0)))</f>
      </c>
      <c r="CV21" s="3">
        <f>IF(AA21="",0,INDEX(Tablas!$B$4:$B$8,MATCH(AA21,Tablas!$A$4:$A$8,0)))</f>
      </c>
      <c r="CW21" s="3">
        <f>IF(AB21="",0,INDEX(Tablas!$B$4:$B$8,MATCH(AB21,Tablas!$A$4:$A$8,0)))</f>
      </c>
      <c r="CX21" s="3">
        <f>IF(AC21="",0,INDEX(Tablas!$B$4:$B$8,MATCH(AC21,Tablas!$A$4:$A$8,0)))</f>
      </c>
      <c r="CY21" s="3">
        <f>IF(AD21="",0,INDEX(Tablas!$B$4:$B$8,MATCH(AD21,Tablas!$A$4:$A$8,0)))</f>
      </c>
      <c r="CZ21" s="3">
        <f>IF(AE21="",0,INDEX(Tablas!$B$4:$B$8,MATCH(AE21,Tablas!$A$4:$A$8,0)))</f>
      </c>
      <c r="DA21" s="3">
        <f>IF(AF21="",0,INDEX(Tablas!$B$4:$B$8,MATCH(AF21,Tablas!$A$4:$A$8,0)))</f>
      </c>
      <c r="DB21" s="3">
        <f>IF(AG21="",0,INDEX(Tablas!$B$4:$B$8,MATCH(AG21,Tablas!$A$4:$A$8,0)))</f>
      </c>
      <c r="DC21" s="3">
        <f>IF(AH21="",0,INDEX(Tablas!$B$4:$B$8,MATCH(AH21,Tablas!$A$4:$A$8,0)))</f>
      </c>
      <c r="DD21" s="3">
        <f>IF(AI21="",0,INDEX(Tablas!$B$4:$B$8,MATCH(AI21,Tablas!$A$4:$A$8,0)))</f>
      </c>
      <c r="DE21" s="3">
        <f>IF(AJ21="",0,INDEX(Tablas!$B$4:$B$8,MATCH(AJ21,Tablas!$A$4:$A$8,0)))</f>
      </c>
      <c r="DF21" s="3">
        <f>IF(AK21="",0,INDEX(Tablas!$C$4:$C$8,MATCH(AK21,Tablas!$A$4:$A$8,0)))</f>
      </c>
      <c r="DG21" s="3">
        <f>IF(AL21="",0,INDEX(Tablas!$C$4:$C$8,MATCH(AL21,Tablas!$A$4:$A$8,0)))</f>
      </c>
      <c r="DH21" s="3">
        <f>IF(AM21="",0,INDEX(Tablas!$C$4:$C$8,MATCH(AM21,Tablas!$A$4:$A$8,0)))</f>
      </c>
      <c r="DI21" s="3">
        <f>IF(AN21="",0,INDEX(Tablas!$C$4:$C$8,MATCH(AN21,Tablas!$A$4:$A$8,0)))</f>
      </c>
      <c r="DJ21" s="3">
        <f>IF(AO21="",0,INDEX(Tablas!$C$4:$C$8,MATCH(AO21,Tablas!$A$4:$A$8,0)))</f>
      </c>
      <c r="DK21" s="3">
        <f>IF(AP21="",0,INDEX(Tablas!$C$4:$C$8,MATCH(AP21,Tablas!$A$4:$A$8,0)))</f>
      </c>
      <c r="DL21" s="3">
        <f>IF(AQ21="",0,INDEX(Tablas!$C$4:$C$8,MATCH(AQ21,Tablas!$A$4:$A$8,0)))</f>
      </c>
      <c r="DM21" s="3">
        <f>IF(OR($B21&lt;&gt;"Sí",AR21=""),0,INDEX(Tablas!$C$4:$C$8,MATCH(AR21,Tablas!$A$4:$A$8,0)))</f>
      </c>
      <c r="DN21" s="3">
        <f>IF(OR($B21&lt;&gt;"Sí",AS21=""),0,INDEX(Tablas!$C$4:$C$8,MATCH(AS21,Tablas!$A$4:$A$8,0)))</f>
      </c>
      <c r="DO21" s="3">
        <f>IF(OR($B21&lt;&gt;"Sí",AT21=""),0,INDEX(Tablas!$C$4:$C$8,MATCH(AT21,Tablas!$A$4:$A$8,0)))</f>
      </c>
      <c r="DP21" s="3">
        <f>IF(OR($C21&lt;&gt;"Sí",AU21=""),0,INDEX(Tablas!$C$4:$C$8,MATCH(AU21,Tablas!$A$4:$A$8,0)))</f>
      </c>
      <c r="DQ21" s="3">
        <f>IF(OR($C21&lt;&gt;"Sí",AV21=""),0,INDEX(Tablas!$C$4:$C$8,MATCH(AV21,Tablas!$A$4:$A$8,0)))</f>
      </c>
      <c r="DR21" s="3">
        <f>IF(OR($C21&lt;&gt;"Sí",AW21=""),0,INDEX(Tablas!$C$4:$C$8,MATCH(AW21,Tablas!$A$4:$A$8,0)))</f>
      </c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6">
        <f>IF(COUNTA($A22:$AW22)=0,"",SUM(BY22:DR22))</f>
      </c>
      <c r="AY22" s="6">
        <f>IF(AX22="","",IF(AX22&lt;Tablas!$C$11,"Nulo",IF(AX22&lt;Tablas!$D$11,"Bajo",IF(AX22&lt;Tablas!$E$11,"Medio",IF(AX22&lt;Tablas!$F$11,"Alto","Muy alto")))))</f>
      </c>
      <c r="AZ22" s="3">
        <f>IF($AX22="","",SUM(BZ22,BY22,CA22))</f>
      </c>
      <c r="BA22" s="3">
        <f>IF(AZ22="","",IF(AZ22&lt;Tablas!$C$12,"Nulo",IF(AZ22&lt;Tablas!$D$12,"Bajo",IF(AZ22&lt;Tablas!$E$12,"Medio",IF(AZ22&lt;Tablas!$F$12,"Alto","Muy alto")))))</f>
      </c>
      <c r="BB22" s="3">
        <f>IF($AX22="","",SUM(CB22,CG22,CC22,CD22,CE22,CF22,DM22,DN22,DO22,CH22,CI22,CJ22,CK22,CR22,CS22,CT22,CP22,CQ22,CX22,CY22))</f>
      </c>
      <c r="BC22" s="3">
        <f>IF(BB22="","",IF(BB22&lt;Tablas!$C$13,"Nulo",IF(BB22&lt;Tablas!$D$13,"Bajo",IF(BB22&lt;Tablas!$E$13,"Medio",IF(BB22&lt;Tablas!$F$13,"Alto","Muy alto")))))</f>
      </c>
      <c r="BD22" s="3">
        <f>IF($AX22="","",SUM(CL22,CM22,CN22,CO22))</f>
      </c>
      <c r="BE22" s="3">
        <f>IF(BD22="","",IF(BD22&lt;Tablas!$C$14,"Nulo",IF(BD22&lt;Tablas!$D$14,"Bajo",IF(BD22&lt;Tablas!$E$14,"Medio",IF(BD22&lt;Tablas!$F$14,"Alto","Muy alto")))))</f>
      </c>
      <c r="BF22" s="3">
        <f>IF($AX22="","",SUM(CU22,CV22,CW22,CZ22,DA22,DB22,DC22,DD22,DP22,DQ22,DR22,DE22,DF22,DG22,DH22,DI22,DJ22,DK22,DL22))</f>
      </c>
      <c r="BG22" s="3">
        <f>IF(BF22="","",IF(BF22&lt;Tablas!$C$15,"Nulo",IF(BF22&lt;Tablas!$D$15,"Bajo",IF(BF22&lt;Tablas!$E$15,"Medio",IF(BF22&lt;Tablas!$F$15,"Alto","Muy alto")))))</f>
      </c>
      <c r="BH22" s="3">
        <f>IF($AX22="","",SUM(BZ22,BY22,CA22))</f>
      </c>
      <c r="BI22" s="3">
        <f>IF(BH22="","",IF(BH22&lt;Tablas!$C$16,"Nulo",IF(BH22&lt;Tablas!$D$16,"Bajo",IF(BH22&lt;Tablas!$E$16,"Medio",IF(BH22&lt;Tablas!$F$16,"Alto","Muy alto")))))</f>
      </c>
      <c r="BJ22" s="3">
        <f>IF($AX22="","",SUM(CB22,CG22,CC22,CD22,CE22,CF22,DM22,DN22,DO22,CH22,CI22,CJ22,CK22))</f>
      </c>
      <c r="BK22" s="3">
        <f>IF(BJ22="","",IF(BJ22&lt;Tablas!$C$17,"Nulo",IF(BJ22&lt;Tablas!$D$17,"Bajo",IF(BJ22&lt;Tablas!$E$17,"Medio",IF(BJ22&lt;Tablas!$F$17,"Alto","Muy alto")))))</f>
      </c>
      <c r="BL22" s="3">
        <f>IF($AX22="","",SUM(CR22,CS22,CT22,CP22,CQ22,CX22,CY22))</f>
      </c>
      <c r="BM22" s="3">
        <f>IF(BL22="","",IF(BL22&lt;Tablas!$C$18,"Nulo",IF(BL22&lt;Tablas!$D$18,"Bajo",IF(BL22&lt;Tablas!$E$18,"Medio",IF(BL22&lt;Tablas!$F$18,"Alto","Muy alto")))))</f>
      </c>
      <c r="BN22" s="3">
        <f>IF($AX22="","",SUM(CL22,CM22))</f>
      </c>
      <c r="BO22" s="3">
        <f>IF(BN22="","",IF(BN22&lt;Tablas!$C$19,"Nulo",IF(BN22&lt;Tablas!$D$19,"Bajo",IF(BN22&lt;Tablas!$E$19,"Medio",IF(BN22&lt;Tablas!$F$19,"Alto","Muy alto")))))</f>
      </c>
      <c r="BP22" s="3">
        <f>IF($AX22="","",SUM(CN22,CO22))</f>
      </c>
      <c r="BQ22" s="3">
        <f>IF(BP22="","",IF(BP22&lt;Tablas!$C$20,"Nulo",IF(BP22&lt;Tablas!$D$20,"Bajo",IF(BP22&lt;Tablas!$E$20,"Medio",IF(BP22&lt;Tablas!$F$20,"Alto","Muy alto")))))</f>
      </c>
      <c r="BR22" s="3">
        <f>IF($AX22="","",SUM(CU22,CV22,CW22,CZ22,DA22))</f>
      </c>
      <c r="BS22" s="3">
        <f>IF(BR22="","",IF(BR22&lt;Tablas!$C$21,"Nulo",IF(BR22&lt;Tablas!$D$21,"Bajo",IF(BR22&lt;Tablas!$E$21,"Medio",IF(BR22&lt;Tablas!$F$21,"Alto","Muy alto")))))</f>
      </c>
      <c r="BT22" s="3">
        <f>IF($AX22="","",SUM(DB22,DC22,DD22,DP22,DQ22,DR22))</f>
      </c>
      <c r="BU22" s="3">
        <f>IF(BT22="","",IF(BT22&lt;Tablas!$C$22,"Nulo",IF(BT22&lt;Tablas!$D$22,"Bajo",IF(BT22&lt;Tablas!$E$22,"Medio",IF(BT22&lt;Tablas!$F$22,"Alto","Muy alto")))))</f>
      </c>
      <c r="BV22" s="3">
        <f>IF($AX22="","",SUM(DE22,DF22,DG22,DH22,DI22,DJ22,DK22,DL22))</f>
      </c>
      <c r="BW22" s="3">
        <f>IF(BV22="","",IF(BV22&lt;Tablas!$C$23,"Nulo",IF(BV22&lt;Tablas!$D$23,"Bajo",IF(BV22&lt;Tablas!$E$23,"Medio",IF(BV22&lt;Tablas!$F$23,"Alto","Muy alto")))))</f>
      </c>
      <c r="BX22" s="3">
        <f>IF($AX22="","",COUNTBLANK(D22:AQ22)+IF($B22="Sí",COUNTBLANK(AR22:AT22),0)+IF($C22="Sí",COUNTBLANK(AU22:AW22),0)+IF($B22="",1,0)+IF($C22="",1,0))</f>
      </c>
      <c r="BY22" s="3">
        <f>IF(D22="",0,INDEX(Tablas!$C$4:$C$8,MATCH(D22,Tablas!$A$4:$A$8,0)))</f>
      </c>
      <c r="BZ22" s="3">
        <f>IF(E22="",0,INDEX(Tablas!$C$4:$C$8,MATCH(E22,Tablas!$A$4:$A$8,0)))</f>
      </c>
      <c r="CA22" s="3">
        <f>IF(F22="",0,INDEX(Tablas!$C$4:$C$8,MATCH(F22,Tablas!$A$4:$A$8,0)))</f>
      </c>
      <c r="CB22" s="3">
        <f>IF(G22="",0,INDEX(Tablas!$C$4:$C$8,MATCH(G22,Tablas!$A$4:$A$8,0)))</f>
      </c>
      <c r="CC22" s="3">
        <f>IF(H22="",0,INDEX(Tablas!$C$4:$C$8,MATCH(H22,Tablas!$A$4:$A$8,0)))</f>
      </c>
      <c r="CD22" s="3">
        <f>IF(I22="",0,INDEX(Tablas!$C$4:$C$8,MATCH(I22,Tablas!$A$4:$A$8,0)))</f>
      </c>
      <c r="CE22" s="3">
        <f>IF(J22="",0,INDEX(Tablas!$C$4:$C$8,MATCH(J22,Tablas!$A$4:$A$8,0)))</f>
      </c>
      <c r="CF22" s="3">
        <f>IF(K22="",0,INDEX(Tablas!$C$4:$C$8,MATCH(K22,Tablas!$A$4:$A$8,0)))</f>
      </c>
      <c r="CG22" s="3">
        <f>IF(L22="",0,INDEX(Tablas!$C$4:$C$8,MATCH(L22,Tablas!$A$4:$A$8,0)))</f>
      </c>
      <c r="CH22" s="3">
        <f>IF(M22="",0,INDEX(Tablas!$C$4:$C$8,MATCH(M22,Tablas!$A$4:$A$8,0)))</f>
      </c>
      <c r="CI22" s="3">
        <f>IF(N22="",0,INDEX(Tablas!$C$4:$C$8,MATCH(N22,Tablas!$A$4:$A$8,0)))</f>
      </c>
      <c r="CJ22" s="3">
        <f>IF(O22="",0,INDEX(Tablas!$C$4:$C$8,MATCH(O22,Tablas!$A$4:$A$8,0)))</f>
      </c>
      <c r="CK22" s="3">
        <f>IF(P22="",0,INDEX(Tablas!$C$4:$C$8,MATCH(P22,Tablas!$A$4:$A$8,0)))</f>
      </c>
      <c r="CL22" s="3">
        <f>IF(Q22="",0,INDEX(Tablas!$C$4:$C$8,MATCH(Q22,Tablas!$A$4:$A$8,0)))</f>
      </c>
      <c r="CM22" s="3">
        <f>IF(R22="",0,INDEX(Tablas!$C$4:$C$8,MATCH(R22,Tablas!$A$4:$A$8,0)))</f>
      </c>
      <c r="CN22" s="3">
        <f>IF(S22="",0,INDEX(Tablas!$C$4:$C$8,MATCH(S22,Tablas!$A$4:$A$8,0)))</f>
      </c>
      <c r="CO22" s="3">
        <f>IF(T22="",0,INDEX(Tablas!$C$4:$C$8,MATCH(T22,Tablas!$A$4:$A$8,0)))</f>
      </c>
      <c r="CP22" s="3">
        <f>IF(U22="",0,INDEX(Tablas!$B$4:$B$8,MATCH(U22,Tablas!$A$4:$A$8,0)))</f>
      </c>
      <c r="CQ22" s="3">
        <f>IF(V22="",0,INDEX(Tablas!$B$4:$B$8,MATCH(V22,Tablas!$A$4:$A$8,0)))</f>
      </c>
      <c r="CR22" s="3">
        <f>IF(W22="",0,INDEX(Tablas!$B$4:$B$8,MATCH(W22,Tablas!$A$4:$A$8,0)))</f>
      </c>
      <c r="CS22" s="3">
        <f>IF(X22="",0,INDEX(Tablas!$B$4:$B$8,MATCH(X22,Tablas!$A$4:$A$8,0)))</f>
      </c>
      <c r="CT22" s="3">
        <f>IF(Y22="",0,INDEX(Tablas!$B$4:$B$8,MATCH(Y22,Tablas!$A$4:$A$8,0)))</f>
      </c>
      <c r="CU22" s="3">
        <f>IF(Z22="",0,INDEX(Tablas!$B$4:$B$8,MATCH(Z22,Tablas!$A$4:$A$8,0)))</f>
      </c>
      <c r="CV22" s="3">
        <f>IF(AA22="",0,INDEX(Tablas!$B$4:$B$8,MATCH(AA22,Tablas!$A$4:$A$8,0)))</f>
      </c>
      <c r="CW22" s="3">
        <f>IF(AB22="",0,INDEX(Tablas!$B$4:$B$8,MATCH(AB22,Tablas!$A$4:$A$8,0)))</f>
      </c>
      <c r="CX22" s="3">
        <f>IF(AC22="",0,INDEX(Tablas!$B$4:$B$8,MATCH(AC22,Tablas!$A$4:$A$8,0)))</f>
      </c>
      <c r="CY22" s="3">
        <f>IF(AD22="",0,INDEX(Tablas!$B$4:$B$8,MATCH(AD22,Tablas!$A$4:$A$8,0)))</f>
      </c>
      <c r="CZ22" s="3">
        <f>IF(AE22="",0,INDEX(Tablas!$B$4:$B$8,MATCH(AE22,Tablas!$A$4:$A$8,0)))</f>
      </c>
      <c r="DA22" s="3">
        <f>IF(AF22="",0,INDEX(Tablas!$B$4:$B$8,MATCH(AF22,Tablas!$A$4:$A$8,0)))</f>
      </c>
      <c r="DB22" s="3">
        <f>IF(AG22="",0,INDEX(Tablas!$B$4:$B$8,MATCH(AG22,Tablas!$A$4:$A$8,0)))</f>
      </c>
      <c r="DC22" s="3">
        <f>IF(AH22="",0,INDEX(Tablas!$B$4:$B$8,MATCH(AH22,Tablas!$A$4:$A$8,0)))</f>
      </c>
      <c r="DD22" s="3">
        <f>IF(AI22="",0,INDEX(Tablas!$B$4:$B$8,MATCH(AI22,Tablas!$A$4:$A$8,0)))</f>
      </c>
      <c r="DE22" s="3">
        <f>IF(AJ22="",0,INDEX(Tablas!$B$4:$B$8,MATCH(AJ22,Tablas!$A$4:$A$8,0)))</f>
      </c>
      <c r="DF22" s="3">
        <f>IF(AK22="",0,INDEX(Tablas!$C$4:$C$8,MATCH(AK22,Tablas!$A$4:$A$8,0)))</f>
      </c>
      <c r="DG22" s="3">
        <f>IF(AL22="",0,INDEX(Tablas!$C$4:$C$8,MATCH(AL22,Tablas!$A$4:$A$8,0)))</f>
      </c>
      <c r="DH22" s="3">
        <f>IF(AM22="",0,INDEX(Tablas!$C$4:$C$8,MATCH(AM22,Tablas!$A$4:$A$8,0)))</f>
      </c>
      <c r="DI22" s="3">
        <f>IF(AN22="",0,INDEX(Tablas!$C$4:$C$8,MATCH(AN22,Tablas!$A$4:$A$8,0)))</f>
      </c>
      <c r="DJ22" s="3">
        <f>IF(AO22="",0,INDEX(Tablas!$C$4:$C$8,MATCH(AO22,Tablas!$A$4:$A$8,0)))</f>
      </c>
      <c r="DK22" s="3">
        <f>IF(AP22="",0,INDEX(Tablas!$C$4:$C$8,MATCH(AP22,Tablas!$A$4:$A$8,0)))</f>
      </c>
      <c r="DL22" s="3">
        <f>IF(AQ22="",0,INDEX(Tablas!$C$4:$C$8,MATCH(AQ22,Tablas!$A$4:$A$8,0)))</f>
      </c>
      <c r="DM22" s="3">
        <f>IF(OR($B22&lt;&gt;"Sí",AR22=""),0,INDEX(Tablas!$C$4:$C$8,MATCH(AR22,Tablas!$A$4:$A$8,0)))</f>
      </c>
      <c r="DN22" s="3">
        <f>IF(OR($B22&lt;&gt;"Sí",AS22=""),0,INDEX(Tablas!$C$4:$C$8,MATCH(AS22,Tablas!$A$4:$A$8,0)))</f>
      </c>
      <c r="DO22" s="3">
        <f>IF(OR($B22&lt;&gt;"Sí",AT22=""),0,INDEX(Tablas!$C$4:$C$8,MATCH(AT22,Tablas!$A$4:$A$8,0)))</f>
      </c>
      <c r="DP22" s="3">
        <f>IF(OR($C22&lt;&gt;"Sí",AU22=""),0,INDEX(Tablas!$C$4:$C$8,MATCH(AU22,Tablas!$A$4:$A$8,0)))</f>
      </c>
      <c r="DQ22" s="3">
        <f>IF(OR($C22&lt;&gt;"Sí",AV22=""),0,INDEX(Tablas!$C$4:$C$8,MATCH(AV22,Tablas!$A$4:$A$8,0)))</f>
      </c>
      <c r="DR22" s="3">
        <f>IF(OR($C22&lt;&gt;"Sí",AW22=""),0,INDEX(Tablas!$C$4:$C$8,MATCH(AW22,Tablas!$A$4:$A$8,0)))</f>
      </c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6">
        <f>IF(COUNTA($A23:$AW23)=0,"",SUM(BY23:DR23))</f>
      </c>
      <c r="AY23" s="6">
        <f>IF(AX23="","",IF(AX23&lt;Tablas!$C$11,"Nulo",IF(AX23&lt;Tablas!$D$11,"Bajo",IF(AX23&lt;Tablas!$E$11,"Medio",IF(AX23&lt;Tablas!$F$11,"Alto","Muy alto")))))</f>
      </c>
      <c r="AZ23" s="3">
        <f>IF($AX23="","",SUM(BZ23,BY23,CA23))</f>
      </c>
      <c r="BA23" s="3">
        <f>IF(AZ23="","",IF(AZ23&lt;Tablas!$C$12,"Nulo",IF(AZ23&lt;Tablas!$D$12,"Bajo",IF(AZ23&lt;Tablas!$E$12,"Medio",IF(AZ23&lt;Tablas!$F$12,"Alto","Muy alto")))))</f>
      </c>
      <c r="BB23" s="3">
        <f>IF($AX23="","",SUM(CB23,CG23,CC23,CD23,CE23,CF23,DM23,DN23,DO23,CH23,CI23,CJ23,CK23,CR23,CS23,CT23,CP23,CQ23,CX23,CY23))</f>
      </c>
      <c r="BC23" s="3">
        <f>IF(BB23="","",IF(BB23&lt;Tablas!$C$13,"Nulo",IF(BB23&lt;Tablas!$D$13,"Bajo",IF(BB23&lt;Tablas!$E$13,"Medio",IF(BB23&lt;Tablas!$F$13,"Alto","Muy alto")))))</f>
      </c>
      <c r="BD23" s="3">
        <f>IF($AX23="","",SUM(CL23,CM23,CN23,CO23))</f>
      </c>
      <c r="BE23" s="3">
        <f>IF(BD23="","",IF(BD23&lt;Tablas!$C$14,"Nulo",IF(BD23&lt;Tablas!$D$14,"Bajo",IF(BD23&lt;Tablas!$E$14,"Medio",IF(BD23&lt;Tablas!$F$14,"Alto","Muy alto")))))</f>
      </c>
      <c r="BF23" s="3">
        <f>IF($AX23="","",SUM(CU23,CV23,CW23,CZ23,DA23,DB23,DC23,DD23,DP23,DQ23,DR23,DE23,DF23,DG23,DH23,DI23,DJ23,DK23,DL23))</f>
      </c>
      <c r="BG23" s="3">
        <f>IF(BF23="","",IF(BF23&lt;Tablas!$C$15,"Nulo",IF(BF23&lt;Tablas!$D$15,"Bajo",IF(BF23&lt;Tablas!$E$15,"Medio",IF(BF23&lt;Tablas!$F$15,"Alto","Muy alto")))))</f>
      </c>
      <c r="BH23" s="3">
        <f>IF($AX23="","",SUM(BZ23,BY23,CA23))</f>
      </c>
      <c r="BI23" s="3">
        <f>IF(BH23="","",IF(BH23&lt;Tablas!$C$16,"Nulo",IF(BH23&lt;Tablas!$D$16,"Bajo",IF(BH23&lt;Tablas!$E$16,"Medio",IF(BH23&lt;Tablas!$F$16,"Alto","Muy alto")))))</f>
      </c>
      <c r="BJ23" s="3">
        <f>IF($AX23="","",SUM(CB23,CG23,CC23,CD23,CE23,CF23,DM23,DN23,DO23,CH23,CI23,CJ23,CK23))</f>
      </c>
      <c r="BK23" s="3">
        <f>IF(BJ23="","",IF(BJ23&lt;Tablas!$C$17,"Nulo",IF(BJ23&lt;Tablas!$D$17,"Bajo",IF(BJ23&lt;Tablas!$E$17,"Medio",IF(BJ23&lt;Tablas!$F$17,"Alto","Muy alto")))))</f>
      </c>
      <c r="BL23" s="3">
        <f>IF($AX23="","",SUM(CR23,CS23,CT23,CP23,CQ23,CX23,CY23))</f>
      </c>
      <c r="BM23" s="3">
        <f>IF(BL23="","",IF(BL23&lt;Tablas!$C$18,"Nulo",IF(BL23&lt;Tablas!$D$18,"Bajo",IF(BL23&lt;Tablas!$E$18,"Medio",IF(BL23&lt;Tablas!$F$18,"Alto","Muy alto")))))</f>
      </c>
      <c r="BN23" s="3">
        <f>IF($AX23="","",SUM(CL23,CM23))</f>
      </c>
      <c r="BO23" s="3">
        <f>IF(BN23="","",IF(BN23&lt;Tablas!$C$19,"Nulo",IF(BN23&lt;Tablas!$D$19,"Bajo",IF(BN23&lt;Tablas!$E$19,"Medio",IF(BN23&lt;Tablas!$F$19,"Alto","Muy alto")))))</f>
      </c>
      <c r="BP23" s="3">
        <f>IF($AX23="","",SUM(CN23,CO23))</f>
      </c>
      <c r="BQ23" s="3">
        <f>IF(BP23="","",IF(BP23&lt;Tablas!$C$20,"Nulo",IF(BP23&lt;Tablas!$D$20,"Bajo",IF(BP23&lt;Tablas!$E$20,"Medio",IF(BP23&lt;Tablas!$F$20,"Alto","Muy alto")))))</f>
      </c>
      <c r="BR23" s="3">
        <f>IF($AX23="","",SUM(CU23,CV23,CW23,CZ23,DA23))</f>
      </c>
      <c r="BS23" s="3">
        <f>IF(BR23="","",IF(BR23&lt;Tablas!$C$21,"Nulo",IF(BR23&lt;Tablas!$D$21,"Bajo",IF(BR23&lt;Tablas!$E$21,"Medio",IF(BR23&lt;Tablas!$F$21,"Alto","Muy alto")))))</f>
      </c>
      <c r="BT23" s="3">
        <f>IF($AX23="","",SUM(DB23,DC23,DD23,DP23,DQ23,DR23))</f>
      </c>
      <c r="BU23" s="3">
        <f>IF(BT23="","",IF(BT23&lt;Tablas!$C$22,"Nulo",IF(BT23&lt;Tablas!$D$22,"Bajo",IF(BT23&lt;Tablas!$E$22,"Medio",IF(BT23&lt;Tablas!$F$22,"Alto","Muy alto")))))</f>
      </c>
      <c r="BV23" s="3">
        <f>IF($AX23="","",SUM(DE23,DF23,DG23,DH23,DI23,DJ23,DK23,DL23))</f>
      </c>
      <c r="BW23" s="3">
        <f>IF(BV23="","",IF(BV23&lt;Tablas!$C$23,"Nulo",IF(BV23&lt;Tablas!$D$23,"Bajo",IF(BV23&lt;Tablas!$E$23,"Medio",IF(BV23&lt;Tablas!$F$23,"Alto","Muy alto")))))</f>
      </c>
      <c r="BX23" s="3">
        <f>IF($AX23="","",COUNTBLANK(D23:AQ23)+IF($B23="Sí",COUNTBLANK(AR23:AT23),0)+IF($C23="Sí",COUNTBLANK(AU23:AW23),0)+IF($B23="",1,0)+IF($C23="",1,0))</f>
      </c>
      <c r="BY23" s="3">
        <f>IF(D23="",0,INDEX(Tablas!$C$4:$C$8,MATCH(D23,Tablas!$A$4:$A$8,0)))</f>
      </c>
      <c r="BZ23" s="3">
        <f>IF(E23="",0,INDEX(Tablas!$C$4:$C$8,MATCH(E23,Tablas!$A$4:$A$8,0)))</f>
      </c>
      <c r="CA23" s="3">
        <f>IF(F23="",0,INDEX(Tablas!$C$4:$C$8,MATCH(F23,Tablas!$A$4:$A$8,0)))</f>
      </c>
      <c r="CB23" s="3">
        <f>IF(G23="",0,INDEX(Tablas!$C$4:$C$8,MATCH(G23,Tablas!$A$4:$A$8,0)))</f>
      </c>
      <c r="CC23" s="3">
        <f>IF(H23="",0,INDEX(Tablas!$C$4:$C$8,MATCH(H23,Tablas!$A$4:$A$8,0)))</f>
      </c>
      <c r="CD23" s="3">
        <f>IF(I23="",0,INDEX(Tablas!$C$4:$C$8,MATCH(I23,Tablas!$A$4:$A$8,0)))</f>
      </c>
      <c r="CE23" s="3">
        <f>IF(J23="",0,INDEX(Tablas!$C$4:$C$8,MATCH(J23,Tablas!$A$4:$A$8,0)))</f>
      </c>
      <c r="CF23" s="3">
        <f>IF(K23="",0,INDEX(Tablas!$C$4:$C$8,MATCH(K23,Tablas!$A$4:$A$8,0)))</f>
      </c>
      <c r="CG23" s="3">
        <f>IF(L23="",0,INDEX(Tablas!$C$4:$C$8,MATCH(L23,Tablas!$A$4:$A$8,0)))</f>
      </c>
      <c r="CH23" s="3">
        <f>IF(M23="",0,INDEX(Tablas!$C$4:$C$8,MATCH(M23,Tablas!$A$4:$A$8,0)))</f>
      </c>
      <c r="CI23" s="3">
        <f>IF(N23="",0,INDEX(Tablas!$C$4:$C$8,MATCH(N23,Tablas!$A$4:$A$8,0)))</f>
      </c>
      <c r="CJ23" s="3">
        <f>IF(O23="",0,INDEX(Tablas!$C$4:$C$8,MATCH(O23,Tablas!$A$4:$A$8,0)))</f>
      </c>
      <c r="CK23" s="3">
        <f>IF(P23="",0,INDEX(Tablas!$C$4:$C$8,MATCH(P23,Tablas!$A$4:$A$8,0)))</f>
      </c>
      <c r="CL23" s="3">
        <f>IF(Q23="",0,INDEX(Tablas!$C$4:$C$8,MATCH(Q23,Tablas!$A$4:$A$8,0)))</f>
      </c>
      <c r="CM23" s="3">
        <f>IF(R23="",0,INDEX(Tablas!$C$4:$C$8,MATCH(R23,Tablas!$A$4:$A$8,0)))</f>
      </c>
      <c r="CN23" s="3">
        <f>IF(S23="",0,INDEX(Tablas!$C$4:$C$8,MATCH(S23,Tablas!$A$4:$A$8,0)))</f>
      </c>
      <c r="CO23" s="3">
        <f>IF(T23="",0,INDEX(Tablas!$C$4:$C$8,MATCH(T23,Tablas!$A$4:$A$8,0)))</f>
      </c>
      <c r="CP23" s="3">
        <f>IF(U23="",0,INDEX(Tablas!$B$4:$B$8,MATCH(U23,Tablas!$A$4:$A$8,0)))</f>
      </c>
      <c r="CQ23" s="3">
        <f>IF(V23="",0,INDEX(Tablas!$B$4:$B$8,MATCH(V23,Tablas!$A$4:$A$8,0)))</f>
      </c>
      <c r="CR23" s="3">
        <f>IF(W23="",0,INDEX(Tablas!$B$4:$B$8,MATCH(W23,Tablas!$A$4:$A$8,0)))</f>
      </c>
      <c r="CS23" s="3">
        <f>IF(X23="",0,INDEX(Tablas!$B$4:$B$8,MATCH(X23,Tablas!$A$4:$A$8,0)))</f>
      </c>
      <c r="CT23" s="3">
        <f>IF(Y23="",0,INDEX(Tablas!$B$4:$B$8,MATCH(Y23,Tablas!$A$4:$A$8,0)))</f>
      </c>
      <c r="CU23" s="3">
        <f>IF(Z23="",0,INDEX(Tablas!$B$4:$B$8,MATCH(Z23,Tablas!$A$4:$A$8,0)))</f>
      </c>
      <c r="CV23" s="3">
        <f>IF(AA23="",0,INDEX(Tablas!$B$4:$B$8,MATCH(AA23,Tablas!$A$4:$A$8,0)))</f>
      </c>
      <c r="CW23" s="3">
        <f>IF(AB23="",0,INDEX(Tablas!$B$4:$B$8,MATCH(AB23,Tablas!$A$4:$A$8,0)))</f>
      </c>
      <c r="CX23" s="3">
        <f>IF(AC23="",0,INDEX(Tablas!$B$4:$B$8,MATCH(AC23,Tablas!$A$4:$A$8,0)))</f>
      </c>
      <c r="CY23" s="3">
        <f>IF(AD23="",0,INDEX(Tablas!$B$4:$B$8,MATCH(AD23,Tablas!$A$4:$A$8,0)))</f>
      </c>
      <c r="CZ23" s="3">
        <f>IF(AE23="",0,INDEX(Tablas!$B$4:$B$8,MATCH(AE23,Tablas!$A$4:$A$8,0)))</f>
      </c>
      <c r="DA23" s="3">
        <f>IF(AF23="",0,INDEX(Tablas!$B$4:$B$8,MATCH(AF23,Tablas!$A$4:$A$8,0)))</f>
      </c>
      <c r="DB23" s="3">
        <f>IF(AG23="",0,INDEX(Tablas!$B$4:$B$8,MATCH(AG23,Tablas!$A$4:$A$8,0)))</f>
      </c>
      <c r="DC23" s="3">
        <f>IF(AH23="",0,INDEX(Tablas!$B$4:$B$8,MATCH(AH23,Tablas!$A$4:$A$8,0)))</f>
      </c>
      <c r="DD23" s="3">
        <f>IF(AI23="",0,INDEX(Tablas!$B$4:$B$8,MATCH(AI23,Tablas!$A$4:$A$8,0)))</f>
      </c>
      <c r="DE23" s="3">
        <f>IF(AJ23="",0,INDEX(Tablas!$B$4:$B$8,MATCH(AJ23,Tablas!$A$4:$A$8,0)))</f>
      </c>
      <c r="DF23" s="3">
        <f>IF(AK23="",0,INDEX(Tablas!$C$4:$C$8,MATCH(AK23,Tablas!$A$4:$A$8,0)))</f>
      </c>
      <c r="DG23" s="3">
        <f>IF(AL23="",0,INDEX(Tablas!$C$4:$C$8,MATCH(AL23,Tablas!$A$4:$A$8,0)))</f>
      </c>
      <c r="DH23" s="3">
        <f>IF(AM23="",0,INDEX(Tablas!$C$4:$C$8,MATCH(AM23,Tablas!$A$4:$A$8,0)))</f>
      </c>
      <c r="DI23" s="3">
        <f>IF(AN23="",0,INDEX(Tablas!$C$4:$C$8,MATCH(AN23,Tablas!$A$4:$A$8,0)))</f>
      </c>
      <c r="DJ23" s="3">
        <f>IF(AO23="",0,INDEX(Tablas!$C$4:$C$8,MATCH(AO23,Tablas!$A$4:$A$8,0)))</f>
      </c>
      <c r="DK23" s="3">
        <f>IF(AP23="",0,INDEX(Tablas!$C$4:$C$8,MATCH(AP23,Tablas!$A$4:$A$8,0)))</f>
      </c>
      <c r="DL23" s="3">
        <f>IF(AQ23="",0,INDEX(Tablas!$C$4:$C$8,MATCH(AQ23,Tablas!$A$4:$A$8,0)))</f>
      </c>
      <c r="DM23" s="3">
        <f>IF(OR($B23&lt;&gt;"Sí",AR23=""),0,INDEX(Tablas!$C$4:$C$8,MATCH(AR23,Tablas!$A$4:$A$8,0)))</f>
      </c>
      <c r="DN23" s="3">
        <f>IF(OR($B23&lt;&gt;"Sí",AS23=""),0,INDEX(Tablas!$C$4:$C$8,MATCH(AS23,Tablas!$A$4:$A$8,0)))</f>
      </c>
      <c r="DO23" s="3">
        <f>IF(OR($B23&lt;&gt;"Sí",AT23=""),0,INDEX(Tablas!$C$4:$C$8,MATCH(AT23,Tablas!$A$4:$A$8,0)))</f>
      </c>
      <c r="DP23" s="3">
        <f>IF(OR($C23&lt;&gt;"Sí",AU23=""),0,INDEX(Tablas!$C$4:$C$8,MATCH(AU23,Tablas!$A$4:$A$8,0)))</f>
      </c>
      <c r="DQ23" s="3">
        <f>IF(OR($C23&lt;&gt;"Sí",AV23=""),0,INDEX(Tablas!$C$4:$C$8,MATCH(AV23,Tablas!$A$4:$A$8,0)))</f>
      </c>
      <c r="DR23" s="3">
        <f>IF(OR($C23&lt;&gt;"Sí",AW23=""),0,INDEX(Tablas!$C$4:$C$8,MATCH(AW23,Tablas!$A$4:$A$8,0)))</f>
      </c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6">
        <f>IF(COUNTA($A24:$AW24)=0,"",SUM(BY24:DR24))</f>
      </c>
      <c r="AY24" s="6">
        <f>IF(AX24="","",IF(AX24&lt;Tablas!$C$11,"Nulo",IF(AX24&lt;Tablas!$D$11,"Bajo",IF(AX24&lt;Tablas!$E$11,"Medio",IF(AX24&lt;Tablas!$F$11,"Alto","Muy alto")))))</f>
      </c>
      <c r="AZ24" s="3">
        <f>IF($AX24="","",SUM(BZ24,BY24,CA24))</f>
      </c>
      <c r="BA24" s="3">
        <f>IF(AZ24="","",IF(AZ24&lt;Tablas!$C$12,"Nulo",IF(AZ24&lt;Tablas!$D$12,"Bajo",IF(AZ24&lt;Tablas!$E$12,"Medio",IF(AZ24&lt;Tablas!$F$12,"Alto","Muy alto")))))</f>
      </c>
      <c r="BB24" s="3">
        <f>IF($AX24="","",SUM(CB24,CG24,CC24,CD24,CE24,CF24,DM24,DN24,DO24,CH24,CI24,CJ24,CK24,CR24,CS24,CT24,CP24,CQ24,CX24,CY24))</f>
      </c>
      <c r="BC24" s="3">
        <f>IF(BB24="","",IF(BB24&lt;Tablas!$C$13,"Nulo",IF(BB24&lt;Tablas!$D$13,"Bajo",IF(BB24&lt;Tablas!$E$13,"Medio",IF(BB24&lt;Tablas!$F$13,"Alto","Muy alto")))))</f>
      </c>
      <c r="BD24" s="3">
        <f>IF($AX24="","",SUM(CL24,CM24,CN24,CO24))</f>
      </c>
      <c r="BE24" s="3">
        <f>IF(BD24="","",IF(BD24&lt;Tablas!$C$14,"Nulo",IF(BD24&lt;Tablas!$D$14,"Bajo",IF(BD24&lt;Tablas!$E$14,"Medio",IF(BD24&lt;Tablas!$F$14,"Alto","Muy alto")))))</f>
      </c>
      <c r="BF24" s="3">
        <f>IF($AX24="","",SUM(CU24,CV24,CW24,CZ24,DA24,DB24,DC24,DD24,DP24,DQ24,DR24,DE24,DF24,DG24,DH24,DI24,DJ24,DK24,DL24))</f>
      </c>
      <c r="BG24" s="3">
        <f>IF(BF24="","",IF(BF24&lt;Tablas!$C$15,"Nulo",IF(BF24&lt;Tablas!$D$15,"Bajo",IF(BF24&lt;Tablas!$E$15,"Medio",IF(BF24&lt;Tablas!$F$15,"Alto","Muy alto")))))</f>
      </c>
      <c r="BH24" s="3">
        <f>IF($AX24="","",SUM(BZ24,BY24,CA24))</f>
      </c>
      <c r="BI24" s="3">
        <f>IF(BH24="","",IF(BH24&lt;Tablas!$C$16,"Nulo",IF(BH24&lt;Tablas!$D$16,"Bajo",IF(BH24&lt;Tablas!$E$16,"Medio",IF(BH24&lt;Tablas!$F$16,"Alto","Muy alto")))))</f>
      </c>
      <c r="BJ24" s="3">
        <f>IF($AX24="","",SUM(CB24,CG24,CC24,CD24,CE24,CF24,DM24,DN24,DO24,CH24,CI24,CJ24,CK24))</f>
      </c>
      <c r="BK24" s="3">
        <f>IF(BJ24="","",IF(BJ24&lt;Tablas!$C$17,"Nulo",IF(BJ24&lt;Tablas!$D$17,"Bajo",IF(BJ24&lt;Tablas!$E$17,"Medio",IF(BJ24&lt;Tablas!$F$17,"Alto","Muy alto")))))</f>
      </c>
      <c r="BL24" s="3">
        <f>IF($AX24="","",SUM(CR24,CS24,CT24,CP24,CQ24,CX24,CY24))</f>
      </c>
      <c r="BM24" s="3">
        <f>IF(BL24="","",IF(BL24&lt;Tablas!$C$18,"Nulo",IF(BL24&lt;Tablas!$D$18,"Bajo",IF(BL24&lt;Tablas!$E$18,"Medio",IF(BL24&lt;Tablas!$F$18,"Alto","Muy alto")))))</f>
      </c>
      <c r="BN24" s="3">
        <f>IF($AX24="","",SUM(CL24,CM24))</f>
      </c>
      <c r="BO24" s="3">
        <f>IF(BN24="","",IF(BN24&lt;Tablas!$C$19,"Nulo",IF(BN24&lt;Tablas!$D$19,"Bajo",IF(BN24&lt;Tablas!$E$19,"Medio",IF(BN24&lt;Tablas!$F$19,"Alto","Muy alto")))))</f>
      </c>
      <c r="BP24" s="3">
        <f>IF($AX24="","",SUM(CN24,CO24))</f>
      </c>
      <c r="BQ24" s="3">
        <f>IF(BP24="","",IF(BP24&lt;Tablas!$C$20,"Nulo",IF(BP24&lt;Tablas!$D$20,"Bajo",IF(BP24&lt;Tablas!$E$20,"Medio",IF(BP24&lt;Tablas!$F$20,"Alto","Muy alto")))))</f>
      </c>
      <c r="BR24" s="3">
        <f>IF($AX24="","",SUM(CU24,CV24,CW24,CZ24,DA24))</f>
      </c>
      <c r="BS24" s="3">
        <f>IF(BR24="","",IF(BR24&lt;Tablas!$C$21,"Nulo",IF(BR24&lt;Tablas!$D$21,"Bajo",IF(BR24&lt;Tablas!$E$21,"Medio",IF(BR24&lt;Tablas!$F$21,"Alto","Muy alto")))))</f>
      </c>
      <c r="BT24" s="3">
        <f>IF($AX24="","",SUM(DB24,DC24,DD24,DP24,DQ24,DR24))</f>
      </c>
      <c r="BU24" s="3">
        <f>IF(BT24="","",IF(BT24&lt;Tablas!$C$22,"Nulo",IF(BT24&lt;Tablas!$D$22,"Bajo",IF(BT24&lt;Tablas!$E$22,"Medio",IF(BT24&lt;Tablas!$F$22,"Alto","Muy alto")))))</f>
      </c>
      <c r="BV24" s="3">
        <f>IF($AX24="","",SUM(DE24,DF24,DG24,DH24,DI24,DJ24,DK24,DL24))</f>
      </c>
      <c r="BW24" s="3">
        <f>IF(BV24="","",IF(BV24&lt;Tablas!$C$23,"Nulo",IF(BV24&lt;Tablas!$D$23,"Bajo",IF(BV24&lt;Tablas!$E$23,"Medio",IF(BV24&lt;Tablas!$F$23,"Alto","Muy alto")))))</f>
      </c>
      <c r="BX24" s="3">
        <f>IF($AX24="","",COUNTBLANK(D24:AQ24)+IF($B24="Sí",COUNTBLANK(AR24:AT24),0)+IF($C24="Sí",COUNTBLANK(AU24:AW24),0)+IF($B24="",1,0)+IF($C24="",1,0))</f>
      </c>
      <c r="BY24" s="3">
        <f>IF(D24="",0,INDEX(Tablas!$C$4:$C$8,MATCH(D24,Tablas!$A$4:$A$8,0)))</f>
      </c>
      <c r="BZ24" s="3">
        <f>IF(E24="",0,INDEX(Tablas!$C$4:$C$8,MATCH(E24,Tablas!$A$4:$A$8,0)))</f>
      </c>
      <c r="CA24" s="3">
        <f>IF(F24="",0,INDEX(Tablas!$C$4:$C$8,MATCH(F24,Tablas!$A$4:$A$8,0)))</f>
      </c>
      <c r="CB24" s="3">
        <f>IF(G24="",0,INDEX(Tablas!$C$4:$C$8,MATCH(G24,Tablas!$A$4:$A$8,0)))</f>
      </c>
      <c r="CC24" s="3">
        <f>IF(H24="",0,INDEX(Tablas!$C$4:$C$8,MATCH(H24,Tablas!$A$4:$A$8,0)))</f>
      </c>
      <c r="CD24" s="3">
        <f>IF(I24="",0,INDEX(Tablas!$C$4:$C$8,MATCH(I24,Tablas!$A$4:$A$8,0)))</f>
      </c>
      <c r="CE24" s="3">
        <f>IF(J24="",0,INDEX(Tablas!$C$4:$C$8,MATCH(J24,Tablas!$A$4:$A$8,0)))</f>
      </c>
      <c r="CF24" s="3">
        <f>IF(K24="",0,INDEX(Tablas!$C$4:$C$8,MATCH(K24,Tablas!$A$4:$A$8,0)))</f>
      </c>
      <c r="CG24" s="3">
        <f>IF(L24="",0,INDEX(Tablas!$C$4:$C$8,MATCH(L24,Tablas!$A$4:$A$8,0)))</f>
      </c>
      <c r="CH24" s="3">
        <f>IF(M24="",0,INDEX(Tablas!$C$4:$C$8,MATCH(M24,Tablas!$A$4:$A$8,0)))</f>
      </c>
      <c r="CI24" s="3">
        <f>IF(N24="",0,INDEX(Tablas!$C$4:$C$8,MATCH(N24,Tablas!$A$4:$A$8,0)))</f>
      </c>
      <c r="CJ24" s="3">
        <f>IF(O24="",0,INDEX(Tablas!$C$4:$C$8,MATCH(O24,Tablas!$A$4:$A$8,0)))</f>
      </c>
      <c r="CK24" s="3">
        <f>IF(P24="",0,INDEX(Tablas!$C$4:$C$8,MATCH(P24,Tablas!$A$4:$A$8,0)))</f>
      </c>
      <c r="CL24" s="3">
        <f>IF(Q24="",0,INDEX(Tablas!$C$4:$C$8,MATCH(Q24,Tablas!$A$4:$A$8,0)))</f>
      </c>
      <c r="CM24" s="3">
        <f>IF(R24="",0,INDEX(Tablas!$C$4:$C$8,MATCH(R24,Tablas!$A$4:$A$8,0)))</f>
      </c>
      <c r="CN24" s="3">
        <f>IF(S24="",0,INDEX(Tablas!$C$4:$C$8,MATCH(S24,Tablas!$A$4:$A$8,0)))</f>
      </c>
      <c r="CO24" s="3">
        <f>IF(T24="",0,INDEX(Tablas!$C$4:$C$8,MATCH(T24,Tablas!$A$4:$A$8,0)))</f>
      </c>
      <c r="CP24" s="3">
        <f>IF(U24="",0,INDEX(Tablas!$B$4:$B$8,MATCH(U24,Tablas!$A$4:$A$8,0)))</f>
      </c>
      <c r="CQ24" s="3">
        <f>IF(V24="",0,INDEX(Tablas!$B$4:$B$8,MATCH(V24,Tablas!$A$4:$A$8,0)))</f>
      </c>
      <c r="CR24" s="3">
        <f>IF(W24="",0,INDEX(Tablas!$B$4:$B$8,MATCH(W24,Tablas!$A$4:$A$8,0)))</f>
      </c>
      <c r="CS24" s="3">
        <f>IF(X24="",0,INDEX(Tablas!$B$4:$B$8,MATCH(X24,Tablas!$A$4:$A$8,0)))</f>
      </c>
      <c r="CT24" s="3">
        <f>IF(Y24="",0,INDEX(Tablas!$B$4:$B$8,MATCH(Y24,Tablas!$A$4:$A$8,0)))</f>
      </c>
      <c r="CU24" s="3">
        <f>IF(Z24="",0,INDEX(Tablas!$B$4:$B$8,MATCH(Z24,Tablas!$A$4:$A$8,0)))</f>
      </c>
      <c r="CV24" s="3">
        <f>IF(AA24="",0,INDEX(Tablas!$B$4:$B$8,MATCH(AA24,Tablas!$A$4:$A$8,0)))</f>
      </c>
      <c r="CW24" s="3">
        <f>IF(AB24="",0,INDEX(Tablas!$B$4:$B$8,MATCH(AB24,Tablas!$A$4:$A$8,0)))</f>
      </c>
      <c r="CX24" s="3">
        <f>IF(AC24="",0,INDEX(Tablas!$B$4:$B$8,MATCH(AC24,Tablas!$A$4:$A$8,0)))</f>
      </c>
      <c r="CY24" s="3">
        <f>IF(AD24="",0,INDEX(Tablas!$B$4:$B$8,MATCH(AD24,Tablas!$A$4:$A$8,0)))</f>
      </c>
      <c r="CZ24" s="3">
        <f>IF(AE24="",0,INDEX(Tablas!$B$4:$B$8,MATCH(AE24,Tablas!$A$4:$A$8,0)))</f>
      </c>
      <c r="DA24" s="3">
        <f>IF(AF24="",0,INDEX(Tablas!$B$4:$B$8,MATCH(AF24,Tablas!$A$4:$A$8,0)))</f>
      </c>
      <c r="DB24" s="3">
        <f>IF(AG24="",0,INDEX(Tablas!$B$4:$B$8,MATCH(AG24,Tablas!$A$4:$A$8,0)))</f>
      </c>
      <c r="DC24" s="3">
        <f>IF(AH24="",0,INDEX(Tablas!$B$4:$B$8,MATCH(AH24,Tablas!$A$4:$A$8,0)))</f>
      </c>
      <c r="DD24" s="3">
        <f>IF(AI24="",0,INDEX(Tablas!$B$4:$B$8,MATCH(AI24,Tablas!$A$4:$A$8,0)))</f>
      </c>
      <c r="DE24" s="3">
        <f>IF(AJ24="",0,INDEX(Tablas!$B$4:$B$8,MATCH(AJ24,Tablas!$A$4:$A$8,0)))</f>
      </c>
      <c r="DF24" s="3">
        <f>IF(AK24="",0,INDEX(Tablas!$C$4:$C$8,MATCH(AK24,Tablas!$A$4:$A$8,0)))</f>
      </c>
      <c r="DG24" s="3">
        <f>IF(AL24="",0,INDEX(Tablas!$C$4:$C$8,MATCH(AL24,Tablas!$A$4:$A$8,0)))</f>
      </c>
      <c r="DH24" s="3">
        <f>IF(AM24="",0,INDEX(Tablas!$C$4:$C$8,MATCH(AM24,Tablas!$A$4:$A$8,0)))</f>
      </c>
      <c r="DI24" s="3">
        <f>IF(AN24="",0,INDEX(Tablas!$C$4:$C$8,MATCH(AN24,Tablas!$A$4:$A$8,0)))</f>
      </c>
      <c r="DJ24" s="3">
        <f>IF(AO24="",0,INDEX(Tablas!$C$4:$C$8,MATCH(AO24,Tablas!$A$4:$A$8,0)))</f>
      </c>
      <c r="DK24" s="3">
        <f>IF(AP24="",0,INDEX(Tablas!$C$4:$C$8,MATCH(AP24,Tablas!$A$4:$A$8,0)))</f>
      </c>
      <c r="DL24" s="3">
        <f>IF(AQ24="",0,INDEX(Tablas!$C$4:$C$8,MATCH(AQ24,Tablas!$A$4:$A$8,0)))</f>
      </c>
      <c r="DM24" s="3">
        <f>IF(OR($B24&lt;&gt;"Sí",AR24=""),0,INDEX(Tablas!$C$4:$C$8,MATCH(AR24,Tablas!$A$4:$A$8,0)))</f>
      </c>
      <c r="DN24" s="3">
        <f>IF(OR($B24&lt;&gt;"Sí",AS24=""),0,INDEX(Tablas!$C$4:$C$8,MATCH(AS24,Tablas!$A$4:$A$8,0)))</f>
      </c>
      <c r="DO24" s="3">
        <f>IF(OR($B24&lt;&gt;"Sí",AT24=""),0,INDEX(Tablas!$C$4:$C$8,MATCH(AT24,Tablas!$A$4:$A$8,0)))</f>
      </c>
      <c r="DP24" s="3">
        <f>IF(OR($C24&lt;&gt;"Sí",AU24=""),0,INDEX(Tablas!$C$4:$C$8,MATCH(AU24,Tablas!$A$4:$A$8,0)))</f>
      </c>
      <c r="DQ24" s="3">
        <f>IF(OR($C24&lt;&gt;"Sí",AV24=""),0,INDEX(Tablas!$C$4:$C$8,MATCH(AV24,Tablas!$A$4:$A$8,0)))</f>
      </c>
      <c r="DR24" s="3">
        <f>IF(OR($C24&lt;&gt;"Sí",AW24=""),0,INDEX(Tablas!$C$4:$C$8,MATCH(AW24,Tablas!$A$4:$A$8,0)))</f>
      </c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6">
        <f>IF(COUNTA($A25:$AW25)=0,"",SUM(BY25:DR25))</f>
      </c>
      <c r="AY25" s="6">
        <f>IF(AX25="","",IF(AX25&lt;Tablas!$C$11,"Nulo",IF(AX25&lt;Tablas!$D$11,"Bajo",IF(AX25&lt;Tablas!$E$11,"Medio",IF(AX25&lt;Tablas!$F$11,"Alto","Muy alto")))))</f>
      </c>
      <c r="AZ25" s="3">
        <f>IF($AX25="","",SUM(BZ25,BY25,CA25))</f>
      </c>
      <c r="BA25" s="3">
        <f>IF(AZ25="","",IF(AZ25&lt;Tablas!$C$12,"Nulo",IF(AZ25&lt;Tablas!$D$12,"Bajo",IF(AZ25&lt;Tablas!$E$12,"Medio",IF(AZ25&lt;Tablas!$F$12,"Alto","Muy alto")))))</f>
      </c>
      <c r="BB25" s="3">
        <f>IF($AX25="","",SUM(CB25,CG25,CC25,CD25,CE25,CF25,DM25,DN25,DO25,CH25,CI25,CJ25,CK25,CR25,CS25,CT25,CP25,CQ25,CX25,CY25))</f>
      </c>
      <c r="BC25" s="3">
        <f>IF(BB25="","",IF(BB25&lt;Tablas!$C$13,"Nulo",IF(BB25&lt;Tablas!$D$13,"Bajo",IF(BB25&lt;Tablas!$E$13,"Medio",IF(BB25&lt;Tablas!$F$13,"Alto","Muy alto")))))</f>
      </c>
      <c r="BD25" s="3">
        <f>IF($AX25="","",SUM(CL25,CM25,CN25,CO25))</f>
      </c>
      <c r="BE25" s="3">
        <f>IF(BD25="","",IF(BD25&lt;Tablas!$C$14,"Nulo",IF(BD25&lt;Tablas!$D$14,"Bajo",IF(BD25&lt;Tablas!$E$14,"Medio",IF(BD25&lt;Tablas!$F$14,"Alto","Muy alto")))))</f>
      </c>
      <c r="BF25" s="3">
        <f>IF($AX25="","",SUM(CU25,CV25,CW25,CZ25,DA25,DB25,DC25,DD25,DP25,DQ25,DR25,DE25,DF25,DG25,DH25,DI25,DJ25,DK25,DL25))</f>
      </c>
      <c r="BG25" s="3">
        <f>IF(BF25="","",IF(BF25&lt;Tablas!$C$15,"Nulo",IF(BF25&lt;Tablas!$D$15,"Bajo",IF(BF25&lt;Tablas!$E$15,"Medio",IF(BF25&lt;Tablas!$F$15,"Alto","Muy alto")))))</f>
      </c>
      <c r="BH25" s="3">
        <f>IF($AX25="","",SUM(BZ25,BY25,CA25))</f>
      </c>
      <c r="BI25" s="3">
        <f>IF(BH25="","",IF(BH25&lt;Tablas!$C$16,"Nulo",IF(BH25&lt;Tablas!$D$16,"Bajo",IF(BH25&lt;Tablas!$E$16,"Medio",IF(BH25&lt;Tablas!$F$16,"Alto","Muy alto")))))</f>
      </c>
      <c r="BJ25" s="3">
        <f>IF($AX25="","",SUM(CB25,CG25,CC25,CD25,CE25,CF25,DM25,DN25,DO25,CH25,CI25,CJ25,CK25))</f>
      </c>
      <c r="BK25" s="3">
        <f>IF(BJ25="","",IF(BJ25&lt;Tablas!$C$17,"Nulo",IF(BJ25&lt;Tablas!$D$17,"Bajo",IF(BJ25&lt;Tablas!$E$17,"Medio",IF(BJ25&lt;Tablas!$F$17,"Alto","Muy alto")))))</f>
      </c>
      <c r="BL25" s="3">
        <f>IF($AX25="","",SUM(CR25,CS25,CT25,CP25,CQ25,CX25,CY25))</f>
      </c>
      <c r="BM25" s="3">
        <f>IF(BL25="","",IF(BL25&lt;Tablas!$C$18,"Nulo",IF(BL25&lt;Tablas!$D$18,"Bajo",IF(BL25&lt;Tablas!$E$18,"Medio",IF(BL25&lt;Tablas!$F$18,"Alto","Muy alto")))))</f>
      </c>
      <c r="BN25" s="3">
        <f>IF($AX25="","",SUM(CL25,CM25))</f>
      </c>
      <c r="BO25" s="3">
        <f>IF(BN25="","",IF(BN25&lt;Tablas!$C$19,"Nulo",IF(BN25&lt;Tablas!$D$19,"Bajo",IF(BN25&lt;Tablas!$E$19,"Medio",IF(BN25&lt;Tablas!$F$19,"Alto","Muy alto")))))</f>
      </c>
      <c r="BP25" s="3">
        <f>IF($AX25="","",SUM(CN25,CO25))</f>
      </c>
      <c r="BQ25" s="3">
        <f>IF(BP25="","",IF(BP25&lt;Tablas!$C$20,"Nulo",IF(BP25&lt;Tablas!$D$20,"Bajo",IF(BP25&lt;Tablas!$E$20,"Medio",IF(BP25&lt;Tablas!$F$20,"Alto","Muy alto")))))</f>
      </c>
      <c r="BR25" s="3">
        <f>IF($AX25="","",SUM(CU25,CV25,CW25,CZ25,DA25))</f>
      </c>
      <c r="BS25" s="3">
        <f>IF(BR25="","",IF(BR25&lt;Tablas!$C$21,"Nulo",IF(BR25&lt;Tablas!$D$21,"Bajo",IF(BR25&lt;Tablas!$E$21,"Medio",IF(BR25&lt;Tablas!$F$21,"Alto","Muy alto")))))</f>
      </c>
      <c r="BT25" s="3">
        <f>IF($AX25="","",SUM(DB25,DC25,DD25,DP25,DQ25,DR25))</f>
      </c>
      <c r="BU25" s="3">
        <f>IF(BT25="","",IF(BT25&lt;Tablas!$C$22,"Nulo",IF(BT25&lt;Tablas!$D$22,"Bajo",IF(BT25&lt;Tablas!$E$22,"Medio",IF(BT25&lt;Tablas!$F$22,"Alto","Muy alto")))))</f>
      </c>
      <c r="BV25" s="3">
        <f>IF($AX25="","",SUM(DE25,DF25,DG25,DH25,DI25,DJ25,DK25,DL25))</f>
      </c>
      <c r="BW25" s="3">
        <f>IF(BV25="","",IF(BV25&lt;Tablas!$C$23,"Nulo",IF(BV25&lt;Tablas!$D$23,"Bajo",IF(BV25&lt;Tablas!$E$23,"Medio",IF(BV25&lt;Tablas!$F$23,"Alto","Muy alto")))))</f>
      </c>
      <c r="BX25" s="3">
        <f>IF($AX25="","",COUNTBLANK(D25:AQ25)+IF($B25="Sí",COUNTBLANK(AR25:AT25),0)+IF($C25="Sí",COUNTBLANK(AU25:AW25),0)+IF($B25="",1,0)+IF($C25="",1,0))</f>
      </c>
      <c r="BY25" s="3">
        <f>IF(D25="",0,INDEX(Tablas!$C$4:$C$8,MATCH(D25,Tablas!$A$4:$A$8,0)))</f>
      </c>
      <c r="BZ25" s="3">
        <f>IF(E25="",0,INDEX(Tablas!$C$4:$C$8,MATCH(E25,Tablas!$A$4:$A$8,0)))</f>
      </c>
      <c r="CA25" s="3">
        <f>IF(F25="",0,INDEX(Tablas!$C$4:$C$8,MATCH(F25,Tablas!$A$4:$A$8,0)))</f>
      </c>
      <c r="CB25" s="3">
        <f>IF(G25="",0,INDEX(Tablas!$C$4:$C$8,MATCH(G25,Tablas!$A$4:$A$8,0)))</f>
      </c>
      <c r="CC25" s="3">
        <f>IF(H25="",0,INDEX(Tablas!$C$4:$C$8,MATCH(H25,Tablas!$A$4:$A$8,0)))</f>
      </c>
      <c r="CD25" s="3">
        <f>IF(I25="",0,INDEX(Tablas!$C$4:$C$8,MATCH(I25,Tablas!$A$4:$A$8,0)))</f>
      </c>
      <c r="CE25" s="3">
        <f>IF(J25="",0,INDEX(Tablas!$C$4:$C$8,MATCH(J25,Tablas!$A$4:$A$8,0)))</f>
      </c>
      <c r="CF25" s="3">
        <f>IF(K25="",0,INDEX(Tablas!$C$4:$C$8,MATCH(K25,Tablas!$A$4:$A$8,0)))</f>
      </c>
      <c r="CG25" s="3">
        <f>IF(L25="",0,INDEX(Tablas!$C$4:$C$8,MATCH(L25,Tablas!$A$4:$A$8,0)))</f>
      </c>
      <c r="CH25" s="3">
        <f>IF(M25="",0,INDEX(Tablas!$C$4:$C$8,MATCH(M25,Tablas!$A$4:$A$8,0)))</f>
      </c>
      <c r="CI25" s="3">
        <f>IF(N25="",0,INDEX(Tablas!$C$4:$C$8,MATCH(N25,Tablas!$A$4:$A$8,0)))</f>
      </c>
      <c r="CJ25" s="3">
        <f>IF(O25="",0,INDEX(Tablas!$C$4:$C$8,MATCH(O25,Tablas!$A$4:$A$8,0)))</f>
      </c>
      <c r="CK25" s="3">
        <f>IF(P25="",0,INDEX(Tablas!$C$4:$C$8,MATCH(P25,Tablas!$A$4:$A$8,0)))</f>
      </c>
      <c r="CL25" s="3">
        <f>IF(Q25="",0,INDEX(Tablas!$C$4:$C$8,MATCH(Q25,Tablas!$A$4:$A$8,0)))</f>
      </c>
      <c r="CM25" s="3">
        <f>IF(R25="",0,INDEX(Tablas!$C$4:$C$8,MATCH(R25,Tablas!$A$4:$A$8,0)))</f>
      </c>
      <c r="CN25" s="3">
        <f>IF(S25="",0,INDEX(Tablas!$C$4:$C$8,MATCH(S25,Tablas!$A$4:$A$8,0)))</f>
      </c>
      <c r="CO25" s="3">
        <f>IF(T25="",0,INDEX(Tablas!$C$4:$C$8,MATCH(T25,Tablas!$A$4:$A$8,0)))</f>
      </c>
      <c r="CP25" s="3">
        <f>IF(U25="",0,INDEX(Tablas!$B$4:$B$8,MATCH(U25,Tablas!$A$4:$A$8,0)))</f>
      </c>
      <c r="CQ25" s="3">
        <f>IF(V25="",0,INDEX(Tablas!$B$4:$B$8,MATCH(V25,Tablas!$A$4:$A$8,0)))</f>
      </c>
      <c r="CR25" s="3">
        <f>IF(W25="",0,INDEX(Tablas!$B$4:$B$8,MATCH(W25,Tablas!$A$4:$A$8,0)))</f>
      </c>
      <c r="CS25" s="3">
        <f>IF(X25="",0,INDEX(Tablas!$B$4:$B$8,MATCH(X25,Tablas!$A$4:$A$8,0)))</f>
      </c>
      <c r="CT25" s="3">
        <f>IF(Y25="",0,INDEX(Tablas!$B$4:$B$8,MATCH(Y25,Tablas!$A$4:$A$8,0)))</f>
      </c>
      <c r="CU25" s="3">
        <f>IF(Z25="",0,INDEX(Tablas!$B$4:$B$8,MATCH(Z25,Tablas!$A$4:$A$8,0)))</f>
      </c>
      <c r="CV25" s="3">
        <f>IF(AA25="",0,INDEX(Tablas!$B$4:$B$8,MATCH(AA25,Tablas!$A$4:$A$8,0)))</f>
      </c>
      <c r="CW25" s="3">
        <f>IF(AB25="",0,INDEX(Tablas!$B$4:$B$8,MATCH(AB25,Tablas!$A$4:$A$8,0)))</f>
      </c>
      <c r="CX25" s="3">
        <f>IF(AC25="",0,INDEX(Tablas!$B$4:$B$8,MATCH(AC25,Tablas!$A$4:$A$8,0)))</f>
      </c>
      <c r="CY25" s="3">
        <f>IF(AD25="",0,INDEX(Tablas!$B$4:$B$8,MATCH(AD25,Tablas!$A$4:$A$8,0)))</f>
      </c>
      <c r="CZ25" s="3">
        <f>IF(AE25="",0,INDEX(Tablas!$B$4:$B$8,MATCH(AE25,Tablas!$A$4:$A$8,0)))</f>
      </c>
      <c r="DA25" s="3">
        <f>IF(AF25="",0,INDEX(Tablas!$B$4:$B$8,MATCH(AF25,Tablas!$A$4:$A$8,0)))</f>
      </c>
      <c r="DB25" s="3">
        <f>IF(AG25="",0,INDEX(Tablas!$B$4:$B$8,MATCH(AG25,Tablas!$A$4:$A$8,0)))</f>
      </c>
      <c r="DC25" s="3">
        <f>IF(AH25="",0,INDEX(Tablas!$B$4:$B$8,MATCH(AH25,Tablas!$A$4:$A$8,0)))</f>
      </c>
      <c r="DD25" s="3">
        <f>IF(AI25="",0,INDEX(Tablas!$B$4:$B$8,MATCH(AI25,Tablas!$A$4:$A$8,0)))</f>
      </c>
      <c r="DE25" s="3">
        <f>IF(AJ25="",0,INDEX(Tablas!$B$4:$B$8,MATCH(AJ25,Tablas!$A$4:$A$8,0)))</f>
      </c>
      <c r="DF25" s="3">
        <f>IF(AK25="",0,INDEX(Tablas!$C$4:$C$8,MATCH(AK25,Tablas!$A$4:$A$8,0)))</f>
      </c>
      <c r="DG25" s="3">
        <f>IF(AL25="",0,INDEX(Tablas!$C$4:$C$8,MATCH(AL25,Tablas!$A$4:$A$8,0)))</f>
      </c>
      <c r="DH25" s="3">
        <f>IF(AM25="",0,INDEX(Tablas!$C$4:$C$8,MATCH(AM25,Tablas!$A$4:$A$8,0)))</f>
      </c>
      <c r="DI25" s="3">
        <f>IF(AN25="",0,INDEX(Tablas!$C$4:$C$8,MATCH(AN25,Tablas!$A$4:$A$8,0)))</f>
      </c>
      <c r="DJ25" s="3">
        <f>IF(AO25="",0,INDEX(Tablas!$C$4:$C$8,MATCH(AO25,Tablas!$A$4:$A$8,0)))</f>
      </c>
      <c r="DK25" s="3">
        <f>IF(AP25="",0,INDEX(Tablas!$C$4:$C$8,MATCH(AP25,Tablas!$A$4:$A$8,0)))</f>
      </c>
      <c r="DL25" s="3">
        <f>IF(AQ25="",0,INDEX(Tablas!$C$4:$C$8,MATCH(AQ25,Tablas!$A$4:$A$8,0)))</f>
      </c>
      <c r="DM25" s="3">
        <f>IF(OR($B25&lt;&gt;"Sí",AR25=""),0,INDEX(Tablas!$C$4:$C$8,MATCH(AR25,Tablas!$A$4:$A$8,0)))</f>
      </c>
      <c r="DN25" s="3">
        <f>IF(OR($B25&lt;&gt;"Sí",AS25=""),0,INDEX(Tablas!$C$4:$C$8,MATCH(AS25,Tablas!$A$4:$A$8,0)))</f>
      </c>
      <c r="DO25" s="3">
        <f>IF(OR($B25&lt;&gt;"Sí",AT25=""),0,INDEX(Tablas!$C$4:$C$8,MATCH(AT25,Tablas!$A$4:$A$8,0)))</f>
      </c>
      <c r="DP25" s="3">
        <f>IF(OR($C25&lt;&gt;"Sí",AU25=""),0,INDEX(Tablas!$C$4:$C$8,MATCH(AU25,Tablas!$A$4:$A$8,0)))</f>
      </c>
      <c r="DQ25" s="3">
        <f>IF(OR($C25&lt;&gt;"Sí",AV25=""),0,INDEX(Tablas!$C$4:$C$8,MATCH(AV25,Tablas!$A$4:$A$8,0)))</f>
      </c>
      <c r="DR25" s="3">
        <f>IF(OR($C25&lt;&gt;"Sí",AW25=""),0,INDEX(Tablas!$C$4:$C$8,MATCH(AW25,Tablas!$A$4:$A$8,0)))</f>
      </c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6">
        <f>IF(COUNTA($A26:$AW26)=0,"",SUM(BY26:DR26))</f>
      </c>
      <c r="AY26" s="6">
        <f>IF(AX26="","",IF(AX26&lt;Tablas!$C$11,"Nulo",IF(AX26&lt;Tablas!$D$11,"Bajo",IF(AX26&lt;Tablas!$E$11,"Medio",IF(AX26&lt;Tablas!$F$11,"Alto","Muy alto")))))</f>
      </c>
      <c r="AZ26" s="3">
        <f>IF($AX26="","",SUM(BZ26,BY26,CA26))</f>
      </c>
      <c r="BA26" s="3">
        <f>IF(AZ26="","",IF(AZ26&lt;Tablas!$C$12,"Nulo",IF(AZ26&lt;Tablas!$D$12,"Bajo",IF(AZ26&lt;Tablas!$E$12,"Medio",IF(AZ26&lt;Tablas!$F$12,"Alto","Muy alto")))))</f>
      </c>
      <c r="BB26" s="3">
        <f>IF($AX26="","",SUM(CB26,CG26,CC26,CD26,CE26,CF26,DM26,DN26,DO26,CH26,CI26,CJ26,CK26,CR26,CS26,CT26,CP26,CQ26,CX26,CY26))</f>
      </c>
      <c r="BC26" s="3">
        <f>IF(BB26="","",IF(BB26&lt;Tablas!$C$13,"Nulo",IF(BB26&lt;Tablas!$D$13,"Bajo",IF(BB26&lt;Tablas!$E$13,"Medio",IF(BB26&lt;Tablas!$F$13,"Alto","Muy alto")))))</f>
      </c>
      <c r="BD26" s="3">
        <f>IF($AX26="","",SUM(CL26,CM26,CN26,CO26))</f>
      </c>
      <c r="BE26" s="3">
        <f>IF(BD26="","",IF(BD26&lt;Tablas!$C$14,"Nulo",IF(BD26&lt;Tablas!$D$14,"Bajo",IF(BD26&lt;Tablas!$E$14,"Medio",IF(BD26&lt;Tablas!$F$14,"Alto","Muy alto")))))</f>
      </c>
      <c r="BF26" s="3">
        <f>IF($AX26="","",SUM(CU26,CV26,CW26,CZ26,DA26,DB26,DC26,DD26,DP26,DQ26,DR26,DE26,DF26,DG26,DH26,DI26,DJ26,DK26,DL26))</f>
      </c>
      <c r="BG26" s="3">
        <f>IF(BF26="","",IF(BF26&lt;Tablas!$C$15,"Nulo",IF(BF26&lt;Tablas!$D$15,"Bajo",IF(BF26&lt;Tablas!$E$15,"Medio",IF(BF26&lt;Tablas!$F$15,"Alto","Muy alto")))))</f>
      </c>
      <c r="BH26" s="3">
        <f>IF($AX26="","",SUM(BZ26,BY26,CA26))</f>
      </c>
      <c r="BI26" s="3">
        <f>IF(BH26="","",IF(BH26&lt;Tablas!$C$16,"Nulo",IF(BH26&lt;Tablas!$D$16,"Bajo",IF(BH26&lt;Tablas!$E$16,"Medio",IF(BH26&lt;Tablas!$F$16,"Alto","Muy alto")))))</f>
      </c>
      <c r="BJ26" s="3">
        <f>IF($AX26="","",SUM(CB26,CG26,CC26,CD26,CE26,CF26,DM26,DN26,DO26,CH26,CI26,CJ26,CK26))</f>
      </c>
      <c r="BK26" s="3">
        <f>IF(BJ26="","",IF(BJ26&lt;Tablas!$C$17,"Nulo",IF(BJ26&lt;Tablas!$D$17,"Bajo",IF(BJ26&lt;Tablas!$E$17,"Medio",IF(BJ26&lt;Tablas!$F$17,"Alto","Muy alto")))))</f>
      </c>
      <c r="BL26" s="3">
        <f>IF($AX26="","",SUM(CR26,CS26,CT26,CP26,CQ26,CX26,CY26))</f>
      </c>
      <c r="BM26" s="3">
        <f>IF(BL26="","",IF(BL26&lt;Tablas!$C$18,"Nulo",IF(BL26&lt;Tablas!$D$18,"Bajo",IF(BL26&lt;Tablas!$E$18,"Medio",IF(BL26&lt;Tablas!$F$18,"Alto","Muy alto")))))</f>
      </c>
      <c r="BN26" s="3">
        <f>IF($AX26="","",SUM(CL26,CM26))</f>
      </c>
      <c r="BO26" s="3">
        <f>IF(BN26="","",IF(BN26&lt;Tablas!$C$19,"Nulo",IF(BN26&lt;Tablas!$D$19,"Bajo",IF(BN26&lt;Tablas!$E$19,"Medio",IF(BN26&lt;Tablas!$F$19,"Alto","Muy alto")))))</f>
      </c>
      <c r="BP26" s="3">
        <f>IF($AX26="","",SUM(CN26,CO26))</f>
      </c>
      <c r="BQ26" s="3">
        <f>IF(BP26="","",IF(BP26&lt;Tablas!$C$20,"Nulo",IF(BP26&lt;Tablas!$D$20,"Bajo",IF(BP26&lt;Tablas!$E$20,"Medio",IF(BP26&lt;Tablas!$F$20,"Alto","Muy alto")))))</f>
      </c>
      <c r="BR26" s="3">
        <f>IF($AX26="","",SUM(CU26,CV26,CW26,CZ26,DA26))</f>
      </c>
      <c r="BS26" s="3">
        <f>IF(BR26="","",IF(BR26&lt;Tablas!$C$21,"Nulo",IF(BR26&lt;Tablas!$D$21,"Bajo",IF(BR26&lt;Tablas!$E$21,"Medio",IF(BR26&lt;Tablas!$F$21,"Alto","Muy alto")))))</f>
      </c>
      <c r="BT26" s="3">
        <f>IF($AX26="","",SUM(DB26,DC26,DD26,DP26,DQ26,DR26))</f>
      </c>
      <c r="BU26" s="3">
        <f>IF(BT26="","",IF(BT26&lt;Tablas!$C$22,"Nulo",IF(BT26&lt;Tablas!$D$22,"Bajo",IF(BT26&lt;Tablas!$E$22,"Medio",IF(BT26&lt;Tablas!$F$22,"Alto","Muy alto")))))</f>
      </c>
      <c r="BV26" s="3">
        <f>IF($AX26="","",SUM(DE26,DF26,DG26,DH26,DI26,DJ26,DK26,DL26))</f>
      </c>
      <c r="BW26" s="3">
        <f>IF(BV26="","",IF(BV26&lt;Tablas!$C$23,"Nulo",IF(BV26&lt;Tablas!$D$23,"Bajo",IF(BV26&lt;Tablas!$E$23,"Medio",IF(BV26&lt;Tablas!$F$23,"Alto","Muy alto")))))</f>
      </c>
      <c r="BX26" s="3">
        <f>IF($AX26="","",COUNTBLANK(D26:AQ26)+IF($B26="Sí",COUNTBLANK(AR26:AT26),0)+IF($C26="Sí",COUNTBLANK(AU26:AW26),0)+IF($B26="",1,0)+IF($C26="",1,0))</f>
      </c>
      <c r="BY26" s="3">
        <f>IF(D26="",0,INDEX(Tablas!$C$4:$C$8,MATCH(D26,Tablas!$A$4:$A$8,0)))</f>
      </c>
      <c r="BZ26" s="3">
        <f>IF(E26="",0,INDEX(Tablas!$C$4:$C$8,MATCH(E26,Tablas!$A$4:$A$8,0)))</f>
      </c>
      <c r="CA26" s="3">
        <f>IF(F26="",0,INDEX(Tablas!$C$4:$C$8,MATCH(F26,Tablas!$A$4:$A$8,0)))</f>
      </c>
      <c r="CB26" s="3">
        <f>IF(G26="",0,INDEX(Tablas!$C$4:$C$8,MATCH(G26,Tablas!$A$4:$A$8,0)))</f>
      </c>
      <c r="CC26" s="3">
        <f>IF(H26="",0,INDEX(Tablas!$C$4:$C$8,MATCH(H26,Tablas!$A$4:$A$8,0)))</f>
      </c>
      <c r="CD26" s="3">
        <f>IF(I26="",0,INDEX(Tablas!$C$4:$C$8,MATCH(I26,Tablas!$A$4:$A$8,0)))</f>
      </c>
      <c r="CE26" s="3">
        <f>IF(J26="",0,INDEX(Tablas!$C$4:$C$8,MATCH(J26,Tablas!$A$4:$A$8,0)))</f>
      </c>
      <c r="CF26" s="3">
        <f>IF(K26="",0,INDEX(Tablas!$C$4:$C$8,MATCH(K26,Tablas!$A$4:$A$8,0)))</f>
      </c>
      <c r="CG26" s="3">
        <f>IF(L26="",0,INDEX(Tablas!$C$4:$C$8,MATCH(L26,Tablas!$A$4:$A$8,0)))</f>
      </c>
      <c r="CH26" s="3">
        <f>IF(M26="",0,INDEX(Tablas!$C$4:$C$8,MATCH(M26,Tablas!$A$4:$A$8,0)))</f>
      </c>
      <c r="CI26" s="3">
        <f>IF(N26="",0,INDEX(Tablas!$C$4:$C$8,MATCH(N26,Tablas!$A$4:$A$8,0)))</f>
      </c>
      <c r="CJ26" s="3">
        <f>IF(O26="",0,INDEX(Tablas!$C$4:$C$8,MATCH(O26,Tablas!$A$4:$A$8,0)))</f>
      </c>
      <c r="CK26" s="3">
        <f>IF(P26="",0,INDEX(Tablas!$C$4:$C$8,MATCH(P26,Tablas!$A$4:$A$8,0)))</f>
      </c>
      <c r="CL26" s="3">
        <f>IF(Q26="",0,INDEX(Tablas!$C$4:$C$8,MATCH(Q26,Tablas!$A$4:$A$8,0)))</f>
      </c>
      <c r="CM26" s="3">
        <f>IF(R26="",0,INDEX(Tablas!$C$4:$C$8,MATCH(R26,Tablas!$A$4:$A$8,0)))</f>
      </c>
      <c r="CN26" s="3">
        <f>IF(S26="",0,INDEX(Tablas!$C$4:$C$8,MATCH(S26,Tablas!$A$4:$A$8,0)))</f>
      </c>
      <c r="CO26" s="3">
        <f>IF(T26="",0,INDEX(Tablas!$C$4:$C$8,MATCH(T26,Tablas!$A$4:$A$8,0)))</f>
      </c>
      <c r="CP26" s="3">
        <f>IF(U26="",0,INDEX(Tablas!$B$4:$B$8,MATCH(U26,Tablas!$A$4:$A$8,0)))</f>
      </c>
      <c r="CQ26" s="3">
        <f>IF(V26="",0,INDEX(Tablas!$B$4:$B$8,MATCH(V26,Tablas!$A$4:$A$8,0)))</f>
      </c>
      <c r="CR26" s="3">
        <f>IF(W26="",0,INDEX(Tablas!$B$4:$B$8,MATCH(W26,Tablas!$A$4:$A$8,0)))</f>
      </c>
      <c r="CS26" s="3">
        <f>IF(X26="",0,INDEX(Tablas!$B$4:$B$8,MATCH(X26,Tablas!$A$4:$A$8,0)))</f>
      </c>
      <c r="CT26" s="3">
        <f>IF(Y26="",0,INDEX(Tablas!$B$4:$B$8,MATCH(Y26,Tablas!$A$4:$A$8,0)))</f>
      </c>
      <c r="CU26" s="3">
        <f>IF(Z26="",0,INDEX(Tablas!$B$4:$B$8,MATCH(Z26,Tablas!$A$4:$A$8,0)))</f>
      </c>
      <c r="CV26" s="3">
        <f>IF(AA26="",0,INDEX(Tablas!$B$4:$B$8,MATCH(AA26,Tablas!$A$4:$A$8,0)))</f>
      </c>
      <c r="CW26" s="3">
        <f>IF(AB26="",0,INDEX(Tablas!$B$4:$B$8,MATCH(AB26,Tablas!$A$4:$A$8,0)))</f>
      </c>
      <c r="CX26" s="3">
        <f>IF(AC26="",0,INDEX(Tablas!$B$4:$B$8,MATCH(AC26,Tablas!$A$4:$A$8,0)))</f>
      </c>
      <c r="CY26" s="3">
        <f>IF(AD26="",0,INDEX(Tablas!$B$4:$B$8,MATCH(AD26,Tablas!$A$4:$A$8,0)))</f>
      </c>
      <c r="CZ26" s="3">
        <f>IF(AE26="",0,INDEX(Tablas!$B$4:$B$8,MATCH(AE26,Tablas!$A$4:$A$8,0)))</f>
      </c>
      <c r="DA26" s="3">
        <f>IF(AF26="",0,INDEX(Tablas!$B$4:$B$8,MATCH(AF26,Tablas!$A$4:$A$8,0)))</f>
      </c>
      <c r="DB26" s="3">
        <f>IF(AG26="",0,INDEX(Tablas!$B$4:$B$8,MATCH(AG26,Tablas!$A$4:$A$8,0)))</f>
      </c>
      <c r="DC26" s="3">
        <f>IF(AH26="",0,INDEX(Tablas!$B$4:$B$8,MATCH(AH26,Tablas!$A$4:$A$8,0)))</f>
      </c>
      <c r="DD26" s="3">
        <f>IF(AI26="",0,INDEX(Tablas!$B$4:$B$8,MATCH(AI26,Tablas!$A$4:$A$8,0)))</f>
      </c>
      <c r="DE26" s="3">
        <f>IF(AJ26="",0,INDEX(Tablas!$B$4:$B$8,MATCH(AJ26,Tablas!$A$4:$A$8,0)))</f>
      </c>
      <c r="DF26" s="3">
        <f>IF(AK26="",0,INDEX(Tablas!$C$4:$C$8,MATCH(AK26,Tablas!$A$4:$A$8,0)))</f>
      </c>
      <c r="DG26" s="3">
        <f>IF(AL26="",0,INDEX(Tablas!$C$4:$C$8,MATCH(AL26,Tablas!$A$4:$A$8,0)))</f>
      </c>
      <c r="DH26" s="3">
        <f>IF(AM26="",0,INDEX(Tablas!$C$4:$C$8,MATCH(AM26,Tablas!$A$4:$A$8,0)))</f>
      </c>
      <c r="DI26" s="3">
        <f>IF(AN26="",0,INDEX(Tablas!$C$4:$C$8,MATCH(AN26,Tablas!$A$4:$A$8,0)))</f>
      </c>
      <c r="DJ26" s="3">
        <f>IF(AO26="",0,INDEX(Tablas!$C$4:$C$8,MATCH(AO26,Tablas!$A$4:$A$8,0)))</f>
      </c>
      <c r="DK26" s="3">
        <f>IF(AP26="",0,INDEX(Tablas!$C$4:$C$8,MATCH(AP26,Tablas!$A$4:$A$8,0)))</f>
      </c>
      <c r="DL26" s="3">
        <f>IF(AQ26="",0,INDEX(Tablas!$C$4:$C$8,MATCH(AQ26,Tablas!$A$4:$A$8,0)))</f>
      </c>
      <c r="DM26" s="3">
        <f>IF(OR($B26&lt;&gt;"Sí",AR26=""),0,INDEX(Tablas!$C$4:$C$8,MATCH(AR26,Tablas!$A$4:$A$8,0)))</f>
      </c>
      <c r="DN26" s="3">
        <f>IF(OR($B26&lt;&gt;"Sí",AS26=""),0,INDEX(Tablas!$C$4:$C$8,MATCH(AS26,Tablas!$A$4:$A$8,0)))</f>
      </c>
      <c r="DO26" s="3">
        <f>IF(OR($B26&lt;&gt;"Sí",AT26=""),0,INDEX(Tablas!$C$4:$C$8,MATCH(AT26,Tablas!$A$4:$A$8,0)))</f>
      </c>
      <c r="DP26" s="3">
        <f>IF(OR($C26&lt;&gt;"Sí",AU26=""),0,INDEX(Tablas!$C$4:$C$8,MATCH(AU26,Tablas!$A$4:$A$8,0)))</f>
      </c>
      <c r="DQ26" s="3">
        <f>IF(OR($C26&lt;&gt;"Sí",AV26=""),0,INDEX(Tablas!$C$4:$C$8,MATCH(AV26,Tablas!$A$4:$A$8,0)))</f>
      </c>
      <c r="DR26" s="3">
        <f>IF(OR($C26&lt;&gt;"Sí",AW26=""),0,INDEX(Tablas!$C$4:$C$8,MATCH(AW26,Tablas!$A$4:$A$8,0)))</f>
      </c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6">
        <f>IF(COUNTA($A27:$AW27)=0,"",SUM(BY27:DR27))</f>
      </c>
      <c r="AY27" s="6">
        <f>IF(AX27="","",IF(AX27&lt;Tablas!$C$11,"Nulo",IF(AX27&lt;Tablas!$D$11,"Bajo",IF(AX27&lt;Tablas!$E$11,"Medio",IF(AX27&lt;Tablas!$F$11,"Alto","Muy alto")))))</f>
      </c>
      <c r="AZ27" s="3">
        <f>IF($AX27="","",SUM(BZ27,BY27,CA27))</f>
      </c>
      <c r="BA27" s="3">
        <f>IF(AZ27="","",IF(AZ27&lt;Tablas!$C$12,"Nulo",IF(AZ27&lt;Tablas!$D$12,"Bajo",IF(AZ27&lt;Tablas!$E$12,"Medio",IF(AZ27&lt;Tablas!$F$12,"Alto","Muy alto")))))</f>
      </c>
      <c r="BB27" s="3">
        <f>IF($AX27="","",SUM(CB27,CG27,CC27,CD27,CE27,CF27,DM27,DN27,DO27,CH27,CI27,CJ27,CK27,CR27,CS27,CT27,CP27,CQ27,CX27,CY27))</f>
      </c>
      <c r="BC27" s="3">
        <f>IF(BB27="","",IF(BB27&lt;Tablas!$C$13,"Nulo",IF(BB27&lt;Tablas!$D$13,"Bajo",IF(BB27&lt;Tablas!$E$13,"Medio",IF(BB27&lt;Tablas!$F$13,"Alto","Muy alto")))))</f>
      </c>
      <c r="BD27" s="3">
        <f>IF($AX27="","",SUM(CL27,CM27,CN27,CO27))</f>
      </c>
      <c r="BE27" s="3">
        <f>IF(BD27="","",IF(BD27&lt;Tablas!$C$14,"Nulo",IF(BD27&lt;Tablas!$D$14,"Bajo",IF(BD27&lt;Tablas!$E$14,"Medio",IF(BD27&lt;Tablas!$F$14,"Alto","Muy alto")))))</f>
      </c>
      <c r="BF27" s="3">
        <f>IF($AX27="","",SUM(CU27,CV27,CW27,CZ27,DA27,DB27,DC27,DD27,DP27,DQ27,DR27,DE27,DF27,DG27,DH27,DI27,DJ27,DK27,DL27))</f>
      </c>
      <c r="BG27" s="3">
        <f>IF(BF27="","",IF(BF27&lt;Tablas!$C$15,"Nulo",IF(BF27&lt;Tablas!$D$15,"Bajo",IF(BF27&lt;Tablas!$E$15,"Medio",IF(BF27&lt;Tablas!$F$15,"Alto","Muy alto")))))</f>
      </c>
      <c r="BH27" s="3">
        <f>IF($AX27="","",SUM(BZ27,BY27,CA27))</f>
      </c>
      <c r="BI27" s="3">
        <f>IF(BH27="","",IF(BH27&lt;Tablas!$C$16,"Nulo",IF(BH27&lt;Tablas!$D$16,"Bajo",IF(BH27&lt;Tablas!$E$16,"Medio",IF(BH27&lt;Tablas!$F$16,"Alto","Muy alto")))))</f>
      </c>
      <c r="BJ27" s="3">
        <f>IF($AX27="","",SUM(CB27,CG27,CC27,CD27,CE27,CF27,DM27,DN27,DO27,CH27,CI27,CJ27,CK27))</f>
      </c>
      <c r="BK27" s="3">
        <f>IF(BJ27="","",IF(BJ27&lt;Tablas!$C$17,"Nulo",IF(BJ27&lt;Tablas!$D$17,"Bajo",IF(BJ27&lt;Tablas!$E$17,"Medio",IF(BJ27&lt;Tablas!$F$17,"Alto","Muy alto")))))</f>
      </c>
      <c r="BL27" s="3">
        <f>IF($AX27="","",SUM(CR27,CS27,CT27,CP27,CQ27,CX27,CY27))</f>
      </c>
      <c r="BM27" s="3">
        <f>IF(BL27="","",IF(BL27&lt;Tablas!$C$18,"Nulo",IF(BL27&lt;Tablas!$D$18,"Bajo",IF(BL27&lt;Tablas!$E$18,"Medio",IF(BL27&lt;Tablas!$F$18,"Alto","Muy alto")))))</f>
      </c>
      <c r="BN27" s="3">
        <f>IF($AX27="","",SUM(CL27,CM27))</f>
      </c>
      <c r="BO27" s="3">
        <f>IF(BN27="","",IF(BN27&lt;Tablas!$C$19,"Nulo",IF(BN27&lt;Tablas!$D$19,"Bajo",IF(BN27&lt;Tablas!$E$19,"Medio",IF(BN27&lt;Tablas!$F$19,"Alto","Muy alto")))))</f>
      </c>
      <c r="BP27" s="3">
        <f>IF($AX27="","",SUM(CN27,CO27))</f>
      </c>
      <c r="BQ27" s="3">
        <f>IF(BP27="","",IF(BP27&lt;Tablas!$C$20,"Nulo",IF(BP27&lt;Tablas!$D$20,"Bajo",IF(BP27&lt;Tablas!$E$20,"Medio",IF(BP27&lt;Tablas!$F$20,"Alto","Muy alto")))))</f>
      </c>
      <c r="BR27" s="3">
        <f>IF($AX27="","",SUM(CU27,CV27,CW27,CZ27,DA27))</f>
      </c>
      <c r="BS27" s="3">
        <f>IF(BR27="","",IF(BR27&lt;Tablas!$C$21,"Nulo",IF(BR27&lt;Tablas!$D$21,"Bajo",IF(BR27&lt;Tablas!$E$21,"Medio",IF(BR27&lt;Tablas!$F$21,"Alto","Muy alto")))))</f>
      </c>
      <c r="BT27" s="3">
        <f>IF($AX27="","",SUM(DB27,DC27,DD27,DP27,DQ27,DR27))</f>
      </c>
      <c r="BU27" s="3">
        <f>IF(BT27="","",IF(BT27&lt;Tablas!$C$22,"Nulo",IF(BT27&lt;Tablas!$D$22,"Bajo",IF(BT27&lt;Tablas!$E$22,"Medio",IF(BT27&lt;Tablas!$F$22,"Alto","Muy alto")))))</f>
      </c>
      <c r="BV27" s="3">
        <f>IF($AX27="","",SUM(DE27,DF27,DG27,DH27,DI27,DJ27,DK27,DL27))</f>
      </c>
      <c r="BW27" s="3">
        <f>IF(BV27="","",IF(BV27&lt;Tablas!$C$23,"Nulo",IF(BV27&lt;Tablas!$D$23,"Bajo",IF(BV27&lt;Tablas!$E$23,"Medio",IF(BV27&lt;Tablas!$F$23,"Alto","Muy alto")))))</f>
      </c>
      <c r="BX27" s="3">
        <f>IF($AX27="","",COUNTBLANK(D27:AQ27)+IF($B27="Sí",COUNTBLANK(AR27:AT27),0)+IF($C27="Sí",COUNTBLANK(AU27:AW27),0)+IF($B27="",1,0)+IF($C27="",1,0))</f>
      </c>
      <c r="BY27" s="3">
        <f>IF(D27="",0,INDEX(Tablas!$C$4:$C$8,MATCH(D27,Tablas!$A$4:$A$8,0)))</f>
      </c>
      <c r="BZ27" s="3">
        <f>IF(E27="",0,INDEX(Tablas!$C$4:$C$8,MATCH(E27,Tablas!$A$4:$A$8,0)))</f>
      </c>
      <c r="CA27" s="3">
        <f>IF(F27="",0,INDEX(Tablas!$C$4:$C$8,MATCH(F27,Tablas!$A$4:$A$8,0)))</f>
      </c>
      <c r="CB27" s="3">
        <f>IF(G27="",0,INDEX(Tablas!$C$4:$C$8,MATCH(G27,Tablas!$A$4:$A$8,0)))</f>
      </c>
      <c r="CC27" s="3">
        <f>IF(H27="",0,INDEX(Tablas!$C$4:$C$8,MATCH(H27,Tablas!$A$4:$A$8,0)))</f>
      </c>
      <c r="CD27" s="3">
        <f>IF(I27="",0,INDEX(Tablas!$C$4:$C$8,MATCH(I27,Tablas!$A$4:$A$8,0)))</f>
      </c>
      <c r="CE27" s="3">
        <f>IF(J27="",0,INDEX(Tablas!$C$4:$C$8,MATCH(J27,Tablas!$A$4:$A$8,0)))</f>
      </c>
      <c r="CF27" s="3">
        <f>IF(K27="",0,INDEX(Tablas!$C$4:$C$8,MATCH(K27,Tablas!$A$4:$A$8,0)))</f>
      </c>
      <c r="CG27" s="3">
        <f>IF(L27="",0,INDEX(Tablas!$C$4:$C$8,MATCH(L27,Tablas!$A$4:$A$8,0)))</f>
      </c>
      <c r="CH27" s="3">
        <f>IF(M27="",0,INDEX(Tablas!$C$4:$C$8,MATCH(M27,Tablas!$A$4:$A$8,0)))</f>
      </c>
      <c r="CI27" s="3">
        <f>IF(N27="",0,INDEX(Tablas!$C$4:$C$8,MATCH(N27,Tablas!$A$4:$A$8,0)))</f>
      </c>
      <c r="CJ27" s="3">
        <f>IF(O27="",0,INDEX(Tablas!$C$4:$C$8,MATCH(O27,Tablas!$A$4:$A$8,0)))</f>
      </c>
      <c r="CK27" s="3">
        <f>IF(P27="",0,INDEX(Tablas!$C$4:$C$8,MATCH(P27,Tablas!$A$4:$A$8,0)))</f>
      </c>
      <c r="CL27" s="3">
        <f>IF(Q27="",0,INDEX(Tablas!$C$4:$C$8,MATCH(Q27,Tablas!$A$4:$A$8,0)))</f>
      </c>
      <c r="CM27" s="3">
        <f>IF(R27="",0,INDEX(Tablas!$C$4:$C$8,MATCH(R27,Tablas!$A$4:$A$8,0)))</f>
      </c>
      <c r="CN27" s="3">
        <f>IF(S27="",0,INDEX(Tablas!$C$4:$C$8,MATCH(S27,Tablas!$A$4:$A$8,0)))</f>
      </c>
      <c r="CO27" s="3">
        <f>IF(T27="",0,INDEX(Tablas!$C$4:$C$8,MATCH(T27,Tablas!$A$4:$A$8,0)))</f>
      </c>
      <c r="CP27" s="3">
        <f>IF(U27="",0,INDEX(Tablas!$B$4:$B$8,MATCH(U27,Tablas!$A$4:$A$8,0)))</f>
      </c>
      <c r="CQ27" s="3">
        <f>IF(V27="",0,INDEX(Tablas!$B$4:$B$8,MATCH(V27,Tablas!$A$4:$A$8,0)))</f>
      </c>
      <c r="CR27" s="3">
        <f>IF(W27="",0,INDEX(Tablas!$B$4:$B$8,MATCH(W27,Tablas!$A$4:$A$8,0)))</f>
      </c>
      <c r="CS27" s="3">
        <f>IF(X27="",0,INDEX(Tablas!$B$4:$B$8,MATCH(X27,Tablas!$A$4:$A$8,0)))</f>
      </c>
      <c r="CT27" s="3">
        <f>IF(Y27="",0,INDEX(Tablas!$B$4:$B$8,MATCH(Y27,Tablas!$A$4:$A$8,0)))</f>
      </c>
      <c r="CU27" s="3">
        <f>IF(Z27="",0,INDEX(Tablas!$B$4:$B$8,MATCH(Z27,Tablas!$A$4:$A$8,0)))</f>
      </c>
      <c r="CV27" s="3">
        <f>IF(AA27="",0,INDEX(Tablas!$B$4:$B$8,MATCH(AA27,Tablas!$A$4:$A$8,0)))</f>
      </c>
      <c r="CW27" s="3">
        <f>IF(AB27="",0,INDEX(Tablas!$B$4:$B$8,MATCH(AB27,Tablas!$A$4:$A$8,0)))</f>
      </c>
      <c r="CX27" s="3">
        <f>IF(AC27="",0,INDEX(Tablas!$B$4:$B$8,MATCH(AC27,Tablas!$A$4:$A$8,0)))</f>
      </c>
      <c r="CY27" s="3">
        <f>IF(AD27="",0,INDEX(Tablas!$B$4:$B$8,MATCH(AD27,Tablas!$A$4:$A$8,0)))</f>
      </c>
      <c r="CZ27" s="3">
        <f>IF(AE27="",0,INDEX(Tablas!$B$4:$B$8,MATCH(AE27,Tablas!$A$4:$A$8,0)))</f>
      </c>
      <c r="DA27" s="3">
        <f>IF(AF27="",0,INDEX(Tablas!$B$4:$B$8,MATCH(AF27,Tablas!$A$4:$A$8,0)))</f>
      </c>
      <c r="DB27" s="3">
        <f>IF(AG27="",0,INDEX(Tablas!$B$4:$B$8,MATCH(AG27,Tablas!$A$4:$A$8,0)))</f>
      </c>
      <c r="DC27" s="3">
        <f>IF(AH27="",0,INDEX(Tablas!$B$4:$B$8,MATCH(AH27,Tablas!$A$4:$A$8,0)))</f>
      </c>
      <c r="DD27" s="3">
        <f>IF(AI27="",0,INDEX(Tablas!$B$4:$B$8,MATCH(AI27,Tablas!$A$4:$A$8,0)))</f>
      </c>
      <c r="DE27" s="3">
        <f>IF(AJ27="",0,INDEX(Tablas!$B$4:$B$8,MATCH(AJ27,Tablas!$A$4:$A$8,0)))</f>
      </c>
      <c r="DF27" s="3">
        <f>IF(AK27="",0,INDEX(Tablas!$C$4:$C$8,MATCH(AK27,Tablas!$A$4:$A$8,0)))</f>
      </c>
      <c r="DG27" s="3">
        <f>IF(AL27="",0,INDEX(Tablas!$C$4:$C$8,MATCH(AL27,Tablas!$A$4:$A$8,0)))</f>
      </c>
      <c r="DH27" s="3">
        <f>IF(AM27="",0,INDEX(Tablas!$C$4:$C$8,MATCH(AM27,Tablas!$A$4:$A$8,0)))</f>
      </c>
      <c r="DI27" s="3">
        <f>IF(AN27="",0,INDEX(Tablas!$C$4:$C$8,MATCH(AN27,Tablas!$A$4:$A$8,0)))</f>
      </c>
      <c r="DJ27" s="3">
        <f>IF(AO27="",0,INDEX(Tablas!$C$4:$C$8,MATCH(AO27,Tablas!$A$4:$A$8,0)))</f>
      </c>
      <c r="DK27" s="3">
        <f>IF(AP27="",0,INDEX(Tablas!$C$4:$C$8,MATCH(AP27,Tablas!$A$4:$A$8,0)))</f>
      </c>
      <c r="DL27" s="3">
        <f>IF(AQ27="",0,INDEX(Tablas!$C$4:$C$8,MATCH(AQ27,Tablas!$A$4:$A$8,0)))</f>
      </c>
      <c r="DM27" s="3">
        <f>IF(OR($B27&lt;&gt;"Sí",AR27=""),0,INDEX(Tablas!$C$4:$C$8,MATCH(AR27,Tablas!$A$4:$A$8,0)))</f>
      </c>
      <c r="DN27" s="3">
        <f>IF(OR($B27&lt;&gt;"Sí",AS27=""),0,INDEX(Tablas!$C$4:$C$8,MATCH(AS27,Tablas!$A$4:$A$8,0)))</f>
      </c>
      <c r="DO27" s="3">
        <f>IF(OR($B27&lt;&gt;"Sí",AT27=""),0,INDEX(Tablas!$C$4:$C$8,MATCH(AT27,Tablas!$A$4:$A$8,0)))</f>
      </c>
      <c r="DP27" s="3">
        <f>IF(OR($C27&lt;&gt;"Sí",AU27=""),0,INDEX(Tablas!$C$4:$C$8,MATCH(AU27,Tablas!$A$4:$A$8,0)))</f>
      </c>
      <c r="DQ27" s="3">
        <f>IF(OR($C27&lt;&gt;"Sí",AV27=""),0,INDEX(Tablas!$C$4:$C$8,MATCH(AV27,Tablas!$A$4:$A$8,0)))</f>
      </c>
      <c r="DR27" s="3">
        <f>IF(OR($C27&lt;&gt;"Sí",AW27=""),0,INDEX(Tablas!$C$4:$C$8,MATCH(AW27,Tablas!$A$4:$A$8,0)))</f>
      </c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6">
        <f>IF(COUNTA($A28:$AW28)=0,"",SUM(BY28:DR28))</f>
      </c>
      <c r="AY28" s="6">
        <f>IF(AX28="","",IF(AX28&lt;Tablas!$C$11,"Nulo",IF(AX28&lt;Tablas!$D$11,"Bajo",IF(AX28&lt;Tablas!$E$11,"Medio",IF(AX28&lt;Tablas!$F$11,"Alto","Muy alto")))))</f>
      </c>
      <c r="AZ28" s="3">
        <f>IF($AX28="","",SUM(BZ28,BY28,CA28))</f>
      </c>
      <c r="BA28" s="3">
        <f>IF(AZ28="","",IF(AZ28&lt;Tablas!$C$12,"Nulo",IF(AZ28&lt;Tablas!$D$12,"Bajo",IF(AZ28&lt;Tablas!$E$12,"Medio",IF(AZ28&lt;Tablas!$F$12,"Alto","Muy alto")))))</f>
      </c>
      <c r="BB28" s="3">
        <f>IF($AX28="","",SUM(CB28,CG28,CC28,CD28,CE28,CF28,DM28,DN28,DO28,CH28,CI28,CJ28,CK28,CR28,CS28,CT28,CP28,CQ28,CX28,CY28))</f>
      </c>
      <c r="BC28" s="3">
        <f>IF(BB28="","",IF(BB28&lt;Tablas!$C$13,"Nulo",IF(BB28&lt;Tablas!$D$13,"Bajo",IF(BB28&lt;Tablas!$E$13,"Medio",IF(BB28&lt;Tablas!$F$13,"Alto","Muy alto")))))</f>
      </c>
      <c r="BD28" s="3">
        <f>IF($AX28="","",SUM(CL28,CM28,CN28,CO28))</f>
      </c>
      <c r="BE28" s="3">
        <f>IF(BD28="","",IF(BD28&lt;Tablas!$C$14,"Nulo",IF(BD28&lt;Tablas!$D$14,"Bajo",IF(BD28&lt;Tablas!$E$14,"Medio",IF(BD28&lt;Tablas!$F$14,"Alto","Muy alto")))))</f>
      </c>
      <c r="BF28" s="3">
        <f>IF($AX28="","",SUM(CU28,CV28,CW28,CZ28,DA28,DB28,DC28,DD28,DP28,DQ28,DR28,DE28,DF28,DG28,DH28,DI28,DJ28,DK28,DL28))</f>
      </c>
      <c r="BG28" s="3">
        <f>IF(BF28="","",IF(BF28&lt;Tablas!$C$15,"Nulo",IF(BF28&lt;Tablas!$D$15,"Bajo",IF(BF28&lt;Tablas!$E$15,"Medio",IF(BF28&lt;Tablas!$F$15,"Alto","Muy alto")))))</f>
      </c>
      <c r="BH28" s="3">
        <f>IF($AX28="","",SUM(BZ28,BY28,CA28))</f>
      </c>
      <c r="BI28" s="3">
        <f>IF(BH28="","",IF(BH28&lt;Tablas!$C$16,"Nulo",IF(BH28&lt;Tablas!$D$16,"Bajo",IF(BH28&lt;Tablas!$E$16,"Medio",IF(BH28&lt;Tablas!$F$16,"Alto","Muy alto")))))</f>
      </c>
      <c r="BJ28" s="3">
        <f>IF($AX28="","",SUM(CB28,CG28,CC28,CD28,CE28,CF28,DM28,DN28,DO28,CH28,CI28,CJ28,CK28))</f>
      </c>
      <c r="BK28" s="3">
        <f>IF(BJ28="","",IF(BJ28&lt;Tablas!$C$17,"Nulo",IF(BJ28&lt;Tablas!$D$17,"Bajo",IF(BJ28&lt;Tablas!$E$17,"Medio",IF(BJ28&lt;Tablas!$F$17,"Alto","Muy alto")))))</f>
      </c>
      <c r="BL28" s="3">
        <f>IF($AX28="","",SUM(CR28,CS28,CT28,CP28,CQ28,CX28,CY28))</f>
      </c>
      <c r="BM28" s="3">
        <f>IF(BL28="","",IF(BL28&lt;Tablas!$C$18,"Nulo",IF(BL28&lt;Tablas!$D$18,"Bajo",IF(BL28&lt;Tablas!$E$18,"Medio",IF(BL28&lt;Tablas!$F$18,"Alto","Muy alto")))))</f>
      </c>
      <c r="BN28" s="3">
        <f>IF($AX28="","",SUM(CL28,CM28))</f>
      </c>
      <c r="BO28" s="3">
        <f>IF(BN28="","",IF(BN28&lt;Tablas!$C$19,"Nulo",IF(BN28&lt;Tablas!$D$19,"Bajo",IF(BN28&lt;Tablas!$E$19,"Medio",IF(BN28&lt;Tablas!$F$19,"Alto","Muy alto")))))</f>
      </c>
      <c r="BP28" s="3">
        <f>IF($AX28="","",SUM(CN28,CO28))</f>
      </c>
      <c r="BQ28" s="3">
        <f>IF(BP28="","",IF(BP28&lt;Tablas!$C$20,"Nulo",IF(BP28&lt;Tablas!$D$20,"Bajo",IF(BP28&lt;Tablas!$E$20,"Medio",IF(BP28&lt;Tablas!$F$20,"Alto","Muy alto")))))</f>
      </c>
      <c r="BR28" s="3">
        <f>IF($AX28="","",SUM(CU28,CV28,CW28,CZ28,DA28))</f>
      </c>
      <c r="BS28" s="3">
        <f>IF(BR28="","",IF(BR28&lt;Tablas!$C$21,"Nulo",IF(BR28&lt;Tablas!$D$21,"Bajo",IF(BR28&lt;Tablas!$E$21,"Medio",IF(BR28&lt;Tablas!$F$21,"Alto","Muy alto")))))</f>
      </c>
      <c r="BT28" s="3">
        <f>IF($AX28="","",SUM(DB28,DC28,DD28,DP28,DQ28,DR28))</f>
      </c>
      <c r="BU28" s="3">
        <f>IF(BT28="","",IF(BT28&lt;Tablas!$C$22,"Nulo",IF(BT28&lt;Tablas!$D$22,"Bajo",IF(BT28&lt;Tablas!$E$22,"Medio",IF(BT28&lt;Tablas!$F$22,"Alto","Muy alto")))))</f>
      </c>
      <c r="BV28" s="3">
        <f>IF($AX28="","",SUM(DE28,DF28,DG28,DH28,DI28,DJ28,DK28,DL28))</f>
      </c>
      <c r="BW28" s="3">
        <f>IF(BV28="","",IF(BV28&lt;Tablas!$C$23,"Nulo",IF(BV28&lt;Tablas!$D$23,"Bajo",IF(BV28&lt;Tablas!$E$23,"Medio",IF(BV28&lt;Tablas!$F$23,"Alto","Muy alto")))))</f>
      </c>
      <c r="BX28" s="3">
        <f>IF($AX28="","",COUNTBLANK(D28:AQ28)+IF($B28="Sí",COUNTBLANK(AR28:AT28),0)+IF($C28="Sí",COUNTBLANK(AU28:AW28),0)+IF($B28="",1,0)+IF($C28="",1,0))</f>
      </c>
      <c r="BY28" s="3">
        <f>IF(D28="",0,INDEX(Tablas!$C$4:$C$8,MATCH(D28,Tablas!$A$4:$A$8,0)))</f>
      </c>
      <c r="BZ28" s="3">
        <f>IF(E28="",0,INDEX(Tablas!$C$4:$C$8,MATCH(E28,Tablas!$A$4:$A$8,0)))</f>
      </c>
      <c r="CA28" s="3">
        <f>IF(F28="",0,INDEX(Tablas!$C$4:$C$8,MATCH(F28,Tablas!$A$4:$A$8,0)))</f>
      </c>
      <c r="CB28" s="3">
        <f>IF(G28="",0,INDEX(Tablas!$C$4:$C$8,MATCH(G28,Tablas!$A$4:$A$8,0)))</f>
      </c>
      <c r="CC28" s="3">
        <f>IF(H28="",0,INDEX(Tablas!$C$4:$C$8,MATCH(H28,Tablas!$A$4:$A$8,0)))</f>
      </c>
      <c r="CD28" s="3">
        <f>IF(I28="",0,INDEX(Tablas!$C$4:$C$8,MATCH(I28,Tablas!$A$4:$A$8,0)))</f>
      </c>
      <c r="CE28" s="3">
        <f>IF(J28="",0,INDEX(Tablas!$C$4:$C$8,MATCH(J28,Tablas!$A$4:$A$8,0)))</f>
      </c>
      <c r="CF28" s="3">
        <f>IF(K28="",0,INDEX(Tablas!$C$4:$C$8,MATCH(K28,Tablas!$A$4:$A$8,0)))</f>
      </c>
      <c r="CG28" s="3">
        <f>IF(L28="",0,INDEX(Tablas!$C$4:$C$8,MATCH(L28,Tablas!$A$4:$A$8,0)))</f>
      </c>
      <c r="CH28" s="3">
        <f>IF(M28="",0,INDEX(Tablas!$C$4:$C$8,MATCH(M28,Tablas!$A$4:$A$8,0)))</f>
      </c>
      <c r="CI28" s="3">
        <f>IF(N28="",0,INDEX(Tablas!$C$4:$C$8,MATCH(N28,Tablas!$A$4:$A$8,0)))</f>
      </c>
      <c r="CJ28" s="3">
        <f>IF(O28="",0,INDEX(Tablas!$C$4:$C$8,MATCH(O28,Tablas!$A$4:$A$8,0)))</f>
      </c>
      <c r="CK28" s="3">
        <f>IF(P28="",0,INDEX(Tablas!$C$4:$C$8,MATCH(P28,Tablas!$A$4:$A$8,0)))</f>
      </c>
      <c r="CL28" s="3">
        <f>IF(Q28="",0,INDEX(Tablas!$C$4:$C$8,MATCH(Q28,Tablas!$A$4:$A$8,0)))</f>
      </c>
      <c r="CM28" s="3">
        <f>IF(R28="",0,INDEX(Tablas!$C$4:$C$8,MATCH(R28,Tablas!$A$4:$A$8,0)))</f>
      </c>
      <c r="CN28" s="3">
        <f>IF(S28="",0,INDEX(Tablas!$C$4:$C$8,MATCH(S28,Tablas!$A$4:$A$8,0)))</f>
      </c>
      <c r="CO28" s="3">
        <f>IF(T28="",0,INDEX(Tablas!$C$4:$C$8,MATCH(T28,Tablas!$A$4:$A$8,0)))</f>
      </c>
      <c r="CP28" s="3">
        <f>IF(U28="",0,INDEX(Tablas!$B$4:$B$8,MATCH(U28,Tablas!$A$4:$A$8,0)))</f>
      </c>
      <c r="CQ28" s="3">
        <f>IF(V28="",0,INDEX(Tablas!$B$4:$B$8,MATCH(V28,Tablas!$A$4:$A$8,0)))</f>
      </c>
      <c r="CR28" s="3">
        <f>IF(W28="",0,INDEX(Tablas!$B$4:$B$8,MATCH(W28,Tablas!$A$4:$A$8,0)))</f>
      </c>
      <c r="CS28" s="3">
        <f>IF(X28="",0,INDEX(Tablas!$B$4:$B$8,MATCH(X28,Tablas!$A$4:$A$8,0)))</f>
      </c>
      <c r="CT28" s="3">
        <f>IF(Y28="",0,INDEX(Tablas!$B$4:$B$8,MATCH(Y28,Tablas!$A$4:$A$8,0)))</f>
      </c>
      <c r="CU28" s="3">
        <f>IF(Z28="",0,INDEX(Tablas!$B$4:$B$8,MATCH(Z28,Tablas!$A$4:$A$8,0)))</f>
      </c>
      <c r="CV28" s="3">
        <f>IF(AA28="",0,INDEX(Tablas!$B$4:$B$8,MATCH(AA28,Tablas!$A$4:$A$8,0)))</f>
      </c>
      <c r="CW28" s="3">
        <f>IF(AB28="",0,INDEX(Tablas!$B$4:$B$8,MATCH(AB28,Tablas!$A$4:$A$8,0)))</f>
      </c>
      <c r="CX28" s="3">
        <f>IF(AC28="",0,INDEX(Tablas!$B$4:$B$8,MATCH(AC28,Tablas!$A$4:$A$8,0)))</f>
      </c>
      <c r="CY28" s="3">
        <f>IF(AD28="",0,INDEX(Tablas!$B$4:$B$8,MATCH(AD28,Tablas!$A$4:$A$8,0)))</f>
      </c>
      <c r="CZ28" s="3">
        <f>IF(AE28="",0,INDEX(Tablas!$B$4:$B$8,MATCH(AE28,Tablas!$A$4:$A$8,0)))</f>
      </c>
      <c r="DA28" s="3">
        <f>IF(AF28="",0,INDEX(Tablas!$B$4:$B$8,MATCH(AF28,Tablas!$A$4:$A$8,0)))</f>
      </c>
      <c r="DB28" s="3">
        <f>IF(AG28="",0,INDEX(Tablas!$B$4:$B$8,MATCH(AG28,Tablas!$A$4:$A$8,0)))</f>
      </c>
      <c r="DC28" s="3">
        <f>IF(AH28="",0,INDEX(Tablas!$B$4:$B$8,MATCH(AH28,Tablas!$A$4:$A$8,0)))</f>
      </c>
      <c r="DD28" s="3">
        <f>IF(AI28="",0,INDEX(Tablas!$B$4:$B$8,MATCH(AI28,Tablas!$A$4:$A$8,0)))</f>
      </c>
      <c r="DE28" s="3">
        <f>IF(AJ28="",0,INDEX(Tablas!$B$4:$B$8,MATCH(AJ28,Tablas!$A$4:$A$8,0)))</f>
      </c>
      <c r="DF28" s="3">
        <f>IF(AK28="",0,INDEX(Tablas!$C$4:$C$8,MATCH(AK28,Tablas!$A$4:$A$8,0)))</f>
      </c>
      <c r="DG28" s="3">
        <f>IF(AL28="",0,INDEX(Tablas!$C$4:$C$8,MATCH(AL28,Tablas!$A$4:$A$8,0)))</f>
      </c>
      <c r="DH28" s="3">
        <f>IF(AM28="",0,INDEX(Tablas!$C$4:$C$8,MATCH(AM28,Tablas!$A$4:$A$8,0)))</f>
      </c>
      <c r="DI28" s="3">
        <f>IF(AN28="",0,INDEX(Tablas!$C$4:$C$8,MATCH(AN28,Tablas!$A$4:$A$8,0)))</f>
      </c>
      <c r="DJ28" s="3">
        <f>IF(AO28="",0,INDEX(Tablas!$C$4:$C$8,MATCH(AO28,Tablas!$A$4:$A$8,0)))</f>
      </c>
      <c r="DK28" s="3">
        <f>IF(AP28="",0,INDEX(Tablas!$C$4:$C$8,MATCH(AP28,Tablas!$A$4:$A$8,0)))</f>
      </c>
      <c r="DL28" s="3">
        <f>IF(AQ28="",0,INDEX(Tablas!$C$4:$C$8,MATCH(AQ28,Tablas!$A$4:$A$8,0)))</f>
      </c>
      <c r="DM28" s="3">
        <f>IF(OR($B28&lt;&gt;"Sí",AR28=""),0,INDEX(Tablas!$C$4:$C$8,MATCH(AR28,Tablas!$A$4:$A$8,0)))</f>
      </c>
      <c r="DN28" s="3">
        <f>IF(OR($B28&lt;&gt;"Sí",AS28=""),0,INDEX(Tablas!$C$4:$C$8,MATCH(AS28,Tablas!$A$4:$A$8,0)))</f>
      </c>
      <c r="DO28" s="3">
        <f>IF(OR($B28&lt;&gt;"Sí",AT28=""),0,INDEX(Tablas!$C$4:$C$8,MATCH(AT28,Tablas!$A$4:$A$8,0)))</f>
      </c>
      <c r="DP28" s="3">
        <f>IF(OR($C28&lt;&gt;"Sí",AU28=""),0,INDEX(Tablas!$C$4:$C$8,MATCH(AU28,Tablas!$A$4:$A$8,0)))</f>
      </c>
      <c r="DQ28" s="3">
        <f>IF(OR($C28&lt;&gt;"Sí",AV28=""),0,INDEX(Tablas!$C$4:$C$8,MATCH(AV28,Tablas!$A$4:$A$8,0)))</f>
      </c>
      <c r="DR28" s="3">
        <f>IF(OR($C28&lt;&gt;"Sí",AW28=""),0,INDEX(Tablas!$C$4:$C$8,MATCH(AW28,Tablas!$A$4:$A$8,0)))</f>
      </c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6">
        <f>IF(COUNTA($A29:$AW29)=0,"",SUM(BY29:DR29))</f>
      </c>
      <c r="AY29" s="6">
        <f>IF(AX29="","",IF(AX29&lt;Tablas!$C$11,"Nulo",IF(AX29&lt;Tablas!$D$11,"Bajo",IF(AX29&lt;Tablas!$E$11,"Medio",IF(AX29&lt;Tablas!$F$11,"Alto","Muy alto")))))</f>
      </c>
      <c r="AZ29" s="3">
        <f>IF($AX29="","",SUM(BZ29,BY29,CA29))</f>
      </c>
      <c r="BA29" s="3">
        <f>IF(AZ29="","",IF(AZ29&lt;Tablas!$C$12,"Nulo",IF(AZ29&lt;Tablas!$D$12,"Bajo",IF(AZ29&lt;Tablas!$E$12,"Medio",IF(AZ29&lt;Tablas!$F$12,"Alto","Muy alto")))))</f>
      </c>
      <c r="BB29" s="3">
        <f>IF($AX29="","",SUM(CB29,CG29,CC29,CD29,CE29,CF29,DM29,DN29,DO29,CH29,CI29,CJ29,CK29,CR29,CS29,CT29,CP29,CQ29,CX29,CY29))</f>
      </c>
      <c r="BC29" s="3">
        <f>IF(BB29="","",IF(BB29&lt;Tablas!$C$13,"Nulo",IF(BB29&lt;Tablas!$D$13,"Bajo",IF(BB29&lt;Tablas!$E$13,"Medio",IF(BB29&lt;Tablas!$F$13,"Alto","Muy alto")))))</f>
      </c>
      <c r="BD29" s="3">
        <f>IF($AX29="","",SUM(CL29,CM29,CN29,CO29))</f>
      </c>
      <c r="BE29" s="3">
        <f>IF(BD29="","",IF(BD29&lt;Tablas!$C$14,"Nulo",IF(BD29&lt;Tablas!$D$14,"Bajo",IF(BD29&lt;Tablas!$E$14,"Medio",IF(BD29&lt;Tablas!$F$14,"Alto","Muy alto")))))</f>
      </c>
      <c r="BF29" s="3">
        <f>IF($AX29="","",SUM(CU29,CV29,CW29,CZ29,DA29,DB29,DC29,DD29,DP29,DQ29,DR29,DE29,DF29,DG29,DH29,DI29,DJ29,DK29,DL29))</f>
      </c>
      <c r="BG29" s="3">
        <f>IF(BF29="","",IF(BF29&lt;Tablas!$C$15,"Nulo",IF(BF29&lt;Tablas!$D$15,"Bajo",IF(BF29&lt;Tablas!$E$15,"Medio",IF(BF29&lt;Tablas!$F$15,"Alto","Muy alto")))))</f>
      </c>
      <c r="BH29" s="3">
        <f>IF($AX29="","",SUM(BZ29,BY29,CA29))</f>
      </c>
      <c r="BI29" s="3">
        <f>IF(BH29="","",IF(BH29&lt;Tablas!$C$16,"Nulo",IF(BH29&lt;Tablas!$D$16,"Bajo",IF(BH29&lt;Tablas!$E$16,"Medio",IF(BH29&lt;Tablas!$F$16,"Alto","Muy alto")))))</f>
      </c>
      <c r="BJ29" s="3">
        <f>IF($AX29="","",SUM(CB29,CG29,CC29,CD29,CE29,CF29,DM29,DN29,DO29,CH29,CI29,CJ29,CK29))</f>
      </c>
      <c r="BK29" s="3">
        <f>IF(BJ29="","",IF(BJ29&lt;Tablas!$C$17,"Nulo",IF(BJ29&lt;Tablas!$D$17,"Bajo",IF(BJ29&lt;Tablas!$E$17,"Medio",IF(BJ29&lt;Tablas!$F$17,"Alto","Muy alto")))))</f>
      </c>
      <c r="BL29" s="3">
        <f>IF($AX29="","",SUM(CR29,CS29,CT29,CP29,CQ29,CX29,CY29))</f>
      </c>
      <c r="BM29" s="3">
        <f>IF(BL29="","",IF(BL29&lt;Tablas!$C$18,"Nulo",IF(BL29&lt;Tablas!$D$18,"Bajo",IF(BL29&lt;Tablas!$E$18,"Medio",IF(BL29&lt;Tablas!$F$18,"Alto","Muy alto")))))</f>
      </c>
      <c r="BN29" s="3">
        <f>IF($AX29="","",SUM(CL29,CM29))</f>
      </c>
      <c r="BO29" s="3">
        <f>IF(BN29="","",IF(BN29&lt;Tablas!$C$19,"Nulo",IF(BN29&lt;Tablas!$D$19,"Bajo",IF(BN29&lt;Tablas!$E$19,"Medio",IF(BN29&lt;Tablas!$F$19,"Alto","Muy alto")))))</f>
      </c>
      <c r="BP29" s="3">
        <f>IF($AX29="","",SUM(CN29,CO29))</f>
      </c>
      <c r="BQ29" s="3">
        <f>IF(BP29="","",IF(BP29&lt;Tablas!$C$20,"Nulo",IF(BP29&lt;Tablas!$D$20,"Bajo",IF(BP29&lt;Tablas!$E$20,"Medio",IF(BP29&lt;Tablas!$F$20,"Alto","Muy alto")))))</f>
      </c>
      <c r="BR29" s="3">
        <f>IF($AX29="","",SUM(CU29,CV29,CW29,CZ29,DA29))</f>
      </c>
      <c r="BS29" s="3">
        <f>IF(BR29="","",IF(BR29&lt;Tablas!$C$21,"Nulo",IF(BR29&lt;Tablas!$D$21,"Bajo",IF(BR29&lt;Tablas!$E$21,"Medio",IF(BR29&lt;Tablas!$F$21,"Alto","Muy alto")))))</f>
      </c>
      <c r="BT29" s="3">
        <f>IF($AX29="","",SUM(DB29,DC29,DD29,DP29,DQ29,DR29))</f>
      </c>
      <c r="BU29" s="3">
        <f>IF(BT29="","",IF(BT29&lt;Tablas!$C$22,"Nulo",IF(BT29&lt;Tablas!$D$22,"Bajo",IF(BT29&lt;Tablas!$E$22,"Medio",IF(BT29&lt;Tablas!$F$22,"Alto","Muy alto")))))</f>
      </c>
      <c r="BV29" s="3">
        <f>IF($AX29="","",SUM(DE29,DF29,DG29,DH29,DI29,DJ29,DK29,DL29))</f>
      </c>
      <c r="BW29" s="3">
        <f>IF(BV29="","",IF(BV29&lt;Tablas!$C$23,"Nulo",IF(BV29&lt;Tablas!$D$23,"Bajo",IF(BV29&lt;Tablas!$E$23,"Medio",IF(BV29&lt;Tablas!$F$23,"Alto","Muy alto")))))</f>
      </c>
      <c r="BX29" s="3">
        <f>IF($AX29="","",COUNTBLANK(D29:AQ29)+IF($B29="Sí",COUNTBLANK(AR29:AT29),0)+IF($C29="Sí",COUNTBLANK(AU29:AW29),0)+IF($B29="",1,0)+IF($C29="",1,0))</f>
      </c>
      <c r="BY29" s="3">
        <f>IF(D29="",0,INDEX(Tablas!$C$4:$C$8,MATCH(D29,Tablas!$A$4:$A$8,0)))</f>
      </c>
      <c r="BZ29" s="3">
        <f>IF(E29="",0,INDEX(Tablas!$C$4:$C$8,MATCH(E29,Tablas!$A$4:$A$8,0)))</f>
      </c>
      <c r="CA29" s="3">
        <f>IF(F29="",0,INDEX(Tablas!$C$4:$C$8,MATCH(F29,Tablas!$A$4:$A$8,0)))</f>
      </c>
      <c r="CB29" s="3">
        <f>IF(G29="",0,INDEX(Tablas!$C$4:$C$8,MATCH(G29,Tablas!$A$4:$A$8,0)))</f>
      </c>
      <c r="CC29" s="3">
        <f>IF(H29="",0,INDEX(Tablas!$C$4:$C$8,MATCH(H29,Tablas!$A$4:$A$8,0)))</f>
      </c>
      <c r="CD29" s="3">
        <f>IF(I29="",0,INDEX(Tablas!$C$4:$C$8,MATCH(I29,Tablas!$A$4:$A$8,0)))</f>
      </c>
      <c r="CE29" s="3">
        <f>IF(J29="",0,INDEX(Tablas!$C$4:$C$8,MATCH(J29,Tablas!$A$4:$A$8,0)))</f>
      </c>
      <c r="CF29" s="3">
        <f>IF(K29="",0,INDEX(Tablas!$C$4:$C$8,MATCH(K29,Tablas!$A$4:$A$8,0)))</f>
      </c>
      <c r="CG29" s="3">
        <f>IF(L29="",0,INDEX(Tablas!$C$4:$C$8,MATCH(L29,Tablas!$A$4:$A$8,0)))</f>
      </c>
      <c r="CH29" s="3">
        <f>IF(M29="",0,INDEX(Tablas!$C$4:$C$8,MATCH(M29,Tablas!$A$4:$A$8,0)))</f>
      </c>
      <c r="CI29" s="3">
        <f>IF(N29="",0,INDEX(Tablas!$C$4:$C$8,MATCH(N29,Tablas!$A$4:$A$8,0)))</f>
      </c>
      <c r="CJ29" s="3">
        <f>IF(O29="",0,INDEX(Tablas!$C$4:$C$8,MATCH(O29,Tablas!$A$4:$A$8,0)))</f>
      </c>
      <c r="CK29" s="3">
        <f>IF(P29="",0,INDEX(Tablas!$C$4:$C$8,MATCH(P29,Tablas!$A$4:$A$8,0)))</f>
      </c>
      <c r="CL29" s="3">
        <f>IF(Q29="",0,INDEX(Tablas!$C$4:$C$8,MATCH(Q29,Tablas!$A$4:$A$8,0)))</f>
      </c>
      <c r="CM29" s="3">
        <f>IF(R29="",0,INDEX(Tablas!$C$4:$C$8,MATCH(R29,Tablas!$A$4:$A$8,0)))</f>
      </c>
      <c r="CN29" s="3">
        <f>IF(S29="",0,INDEX(Tablas!$C$4:$C$8,MATCH(S29,Tablas!$A$4:$A$8,0)))</f>
      </c>
      <c r="CO29" s="3">
        <f>IF(T29="",0,INDEX(Tablas!$C$4:$C$8,MATCH(T29,Tablas!$A$4:$A$8,0)))</f>
      </c>
      <c r="CP29" s="3">
        <f>IF(U29="",0,INDEX(Tablas!$B$4:$B$8,MATCH(U29,Tablas!$A$4:$A$8,0)))</f>
      </c>
      <c r="CQ29" s="3">
        <f>IF(V29="",0,INDEX(Tablas!$B$4:$B$8,MATCH(V29,Tablas!$A$4:$A$8,0)))</f>
      </c>
      <c r="CR29" s="3">
        <f>IF(W29="",0,INDEX(Tablas!$B$4:$B$8,MATCH(W29,Tablas!$A$4:$A$8,0)))</f>
      </c>
      <c r="CS29" s="3">
        <f>IF(X29="",0,INDEX(Tablas!$B$4:$B$8,MATCH(X29,Tablas!$A$4:$A$8,0)))</f>
      </c>
      <c r="CT29" s="3">
        <f>IF(Y29="",0,INDEX(Tablas!$B$4:$B$8,MATCH(Y29,Tablas!$A$4:$A$8,0)))</f>
      </c>
      <c r="CU29" s="3">
        <f>IF(Z29="",0,INDEX(Tablas!$B$4:$B$8,MATCH(Z29,Tablas!$A$4:$A$8,0)))</f>
      </c>
      <c r="CV29" s="3">
        <f>IF(AA29="",0,INDEX(Tablas!$B$4:$B$8,MATCH(AA29,Tablas!$A$4:$A$8,0)))</f>
      </c>
      <c r="CW29" s="3">
        <f>IF(AB29="",0,INDEX(Tablas!$B$4:$B$8,MATCH(AB29,Tablas!$A$4:$A$8,0)))</f>
      </c>
      <c r="CX29" s="3">
        <f>IF(AC29="",0,INDEX(Tablas!$B$4:$B$8,MATCH(AC29,Tablas!$A$4:$A$8,0)))</f>
      </c>
      <c r="CY29" s="3">
        <f>IF(AD29="",0,INDEX(Tablas!$B$4:$B$8,MATCH(AD29,Tablas!$A$4:$A$8,0)))</f>
      </c>
      <c r="CZ29" s="3">
        <f>IF(AE29="",0,INDEX(Tablas!$B$4:$B$8,MATCH(AE29,Tablas!$A$4:$A$8,0)))</f>
      </c>
      <c r="DA29" s="3">
        <f>IF(AF29="",0,INDEX(Tablas!$B$4:$B$8,MATCH(AF29,Tablas!$A$4:$A$8,0)))</f>
      </c>
      <c r="DB29" s="3">
        <f>IF(AG29="",0,INDEX(Tablas!$B$4:$B$8,MATCH(AG29,Tablas!$A$4:$A$8,0)))</f>
      </c>
      <c r="DC29" s="3">
        <f>IF(AH29="",0,INDEX(Tablas!$B$4:$B$8,MATCH(AH29,Tablas!$A$4:$A$8,0)))</f>
      </c>
      <c r="DD29" s="3">
        <f>IF(AI29="",0,INDEX(Tablas!$B$4:$B$8,MATCH(AI29,Tablas!$A$4:$A$8,0)))</f>
      </c>
      <c r="DE29" s="3">
        <f>IF(AJ29="",0,INDEX(Tablas!$B$4:$B$8,MATCH(AJ29,Tablas!$A$4:$A$8,0)))</f>
      </c>
      <c r="DF29" s="3">
        <f>IF(AK29="",0,INDEX(Tablas!$C$4:$C$8,MATCH(AK29,Tablas!$A$4:$A$8,0)))</f>
      </c>
      <c r="DG29" s="3">
        <f>IF(AL29="",0,INDEX(Tablas!$C$4:$C$8,MATCH(AL29,Tablas!$A$4:$A$8,0)))</f>
      </c>
      <c r="DH29" s="3">
        <f>IF(AM29="",0,INDEX(Tablas!$C$4:$C$8,MATCH(AM29,Tablas!$A$4:$A$8,0)))</f>
      </c>
      <c r="DI29" s="3">
        <f>IF(AN29="",0,INDEX(Tablas!$C$4:$C$8,MATCH(AN29,Tablas!$A$4:$A$8,0)))</f>
      </c>
      <c r="DJ29" s="3">
        <f>IF(AO29="",0,INDEX(Tablas!$C$4:$C$8,MATCH(AO29,Tablas!$A$4:$A$8,0)))</f>
      </c>
      <c r="DK29" s="3">
        <f>IF(AP29="",0,INDEX(Tablas!$C$4:$C$8,MATCH(AP29,Tablas!$A$4:$A$8,0)))</f>
      </c>
      <c r="DL29" s="3">
        <f>IF(AQ29="",0,INDEX(Tablas!$C$4:$C$8,MATCH(AQ29,Tablas!$A$4:$A$8,0)))</f>
      </c>
      <c r="DM29" s="3">
        <f>IF(OR($B29&lt;&gt;"Sí",AR29=""),0,INDEX(Tablas!$C$4:$C$8,MATCH(AR29,Tablas!$A$4:$A$8,0)))</f>
      </c>
      <c r="DN29" s="3">
        <f>IF(OR($B29&lt;&gt;"Sí",AS29=""),0,INDEX(Tablas!$C$4:$C$8,MATCH(AS29,Tablas!$A$4:$A$8,0)))</f>
      </c>
      <c r="DO29" s="3">
        <f>IF(OR($B29&lt;&gt;"Sí",AT29=""),0,INDEX(Tablas!$C$4:$C$8,MATCH(AT29,Tablas!$A$4:$A$8,0)))</f>
      </c>
      <c r="DP29" s="3">
        <f>IF(OR($C29&lt;&gt;"Sí",AU29=""),0,INDEX(Tablas!$C$4:$C$8,MATCH(AU29,Tablas!$A$4:$A$8,0)))</f>
      </c>
      <c r="DQ29" s="3">
        <f>IF(OR($C29&lt;&gt;"Sí",AV29=""),0,INDEX(Tablas!$C$4:$C$8,MATCH(AV29,Tablas!$A$4:$A$8,0)))</f>
      </c>
      <c r="DR29" s="3">
        <f>IF(OR($C29&lt;&gt;"Sí",AW29=""),0,INDEX(Tablas!$C$4:$C$8,MATCH(AW29,Tablas!$A$4:$A$8,0)))</f>
      </c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6">
        <f>IF(COUNTA($A30:$AW30)=0,"",SUM(BY30:DR30))</f>
      </c>
      <c r="AY30" s="6">
        <f>IF(AX30="","",IF(AX30&lt;Tablas!$C$11,"Nulo",IF(AX30&lt;Tablas!$D$11,"Bajo",IF(AX30&lt;Tablas!$E$11,"Medio",IF(AX30&lt;Tablas!$F$11,"Alto","Muy alto")))))</f>
      </c>
      <c r="AZ30" s="3">
        <f>IF($AX30="","",SUM(BZ30,BY30,CA30))</f>
      </c>
      <c r="BA30" s="3">
        <f>IF(AZ30="","",IF(AZ30&lt;Tablas!$C$12,"Nulo",IF(AZ30&lt;Tablas!$D$12,"Bajo",IF(AZ30&lt;Tablas!$E$12,"Medio",IF(AZ30&lt;Tablas!$F$12,"Alto","Muy alto")))))</f>
      </c>
      <c r="BB30" s="3">
        <f>IF($AX30="","",SUM(CB30,CG30,CC30,CD30,CE30,CF30,DM30,DN30,DO30,CH30,CI30,CJ30,CK30,CR30,CS30,CT30,CP30,CQ30,CX30,CY30))</f>
      </c>
      <c r="BC30" s="3">
        <f>IF(BB30="","",IF(BB30&lt;Tablas!$C$13,"Nulo",IF(BB30&lt;Tablas!$D$13,"Bajo",IF(BB30&lt;Tablas!$E$13,"Medio",IF(BB30&lt;Tablas!$F$13,"Alto","Muy alto")))))</f>
      </c>
      <c r="BD30" s="3">
        <f>IF($AX30="","",SUM(CL30,CM30,CN30,CO30))</f>
      </c>
      <c r="BE30" s="3">
        <f>IF(BD30="","",IF(BD30&lt;Tablas!$C$14,"Nulo",IF(BD30&lt;Tablas!$D$14,"Bajo",IF(BD30&lt;Tablas!$E$14,"Medio",IF(BD30&lt;Tablas!$F$14,"Alto","Muy alto")))))</f>
      </c>
      <c r="BF30" s="3">
        <f>IF($AX30="","",SUM(CU30,CV30,CW30,CZ30,DA30,DB30,DC30,DD30,DP30,DQ30,DR30,DE30,DF30,DG30,DH30,DI30,DJ30,DK30,DL30))</f>
      </c>
      <c r="BG30" s="3">
        <f>IF(BF30="","",IF(BF30&lt;Tablas!$C$15,"Nulo",IF(BF30&lt;Tablas!$D$15,"Bajo",IF(BF30&lt;Tablas!$E$15,"Medio",IF(BF30&lt;Tablas!$F$15,"Alto","Muy alto")))))</f>
      </c>
      <c r="BH30" s="3">
        <f>IF($AX30="","",SUM(BZ30,BY30,CA30))</f>
      </c>
      <c r="BI30" s="3">
        <f>IF(BH30="","",IF(BH30&lt;Tablas!$C$16,"Nulo",IF(BH30&lt;Tablas!$D$16,"Bajo",IF(BH30&lt;Tablas!$E$16,"Medio",IF(BH30&lt;Tablas!$F$16,"Alto","Muy alto")))))</f>
      </c>
      <c r="BJ30" s="3">
        <f>IF($AX30="","",SUM(CB30,CG30,CC30,CD30,CE30,CF30,DM30,DN30,DO30,CH30,CI30,CJ30,CK30))</f>
      </c>
      <c r="BK30" s="3">
        <f>IF(BJ30="","",IF(BJ30&lt;Tablas!$C$17,"Nulo",IF(BJ30&lt;Tablas!$D$17,"Bajo",IF(BJ30&lt;Tablas!$E$17,"Medio",IF(BJ30&lt;Tablas!$F$17,"Alto","Muy alto")))))</f>
      </c>
      <c r="BL30" s="3">
        <f>IF($AX30="","",SUM(CR30,CS30,CT30,CP30,CQ30,CX30,CY30))</f>
      </c>
      <c r="BM30" s="3">
        <f>IF(BL30="","",IF(BL30&lt;Tablas!$C$18,"Nulo",IF(BL30&lt;Tablas!$D$18,"Bajo",IF(BL30&lt;Tablas!$E$18,"Medio",IF(BL30&lt;Tablas!$F$18,"Alto","Muy alto")))))</f>
      </c>
      <c r="BN30" s="3">
        <f>IF($AX30="","",SUM(CL30,CM30))</f>
      </c>
      <c r="BO30" s="3">
        <f>IF(BN30="","",IF(BN30&lt;Tablas!$C$19,"Nulo",IF(BN30&lt;Tablas!$D$19,"Bajo",IF(BN30&lt;Tablas!$E$19,"Medio",IF(BN30&lt;Tablas!$F$19,"Alto","Muy alto")))))</f>
      </c>
      <c r="BP30" s="3">
        <f>IF($AX30="","",SUM(CN30,CO30))</f>
      </c>
      <c r="BQ30" s="3">
        <f>IF(BP30="","",IF(BP30&lt;Tablas!$C$20,"Nulo",IF(BP30&lt;Tablas!$D$20,"Bajo",IF(BP30&lt;Tablas!$E$20,"Medio",IF(BP30&lt;Tablas!$F$20,"Alto","Muy alto")))))</f>
      </c>
      <c r="BR30" s="3">
        <f>IF($AX30="","",SUM(CU30,CV30,CW30,CZ30,DA30))</f>
      </c>
      <c r="BS30" s="3">
        <f>IF(BR30="","",IF(BR30&lt;Tablas!$C$21,"Nulo",IF(BR30&lt;Tablas!$D$21,"Bajo",IF(BR30&lt;Tablas!$E$21,"Medio",IF(BR30&lt;Tablas!$F$21,"Alto","Muy alto")))))</f>
      </c>
      <c r="BT30" s="3">
        <f>IF($AX30="","",SUM(DB30,DC30,DD30,DP30,DQ30,DR30))</f>
      </c>
      <c r="BU30" s="3">
        <f>IF(BT30="","",IF(BT30&lt;Tablas!$C$22,"Nulo",IF(BT30&lt;Tablas!$D$22,"Bajo",IF(BT30&lt;Tablas!$E$22,"Medio",IF(BT30&lt;Tablas!$F$22,"Alto","Muy alto")))))</f>
      </c>
      <c r="BV30" s="3">
        <f>IF($AX30="","",SUM(DE30,DF30,DG30,DH30,DI30,DJ30,DK30,DL30))</f>
      </c>
      <c r="BW30" s="3">
        <f>IF(BV30="","",IF(BV30&lt;Tablas!$C$23,"Nulo",IF(BV30&lt;Tablas!$D$23,"Bajo",IF(BV30&lt;Tablas!$E$23,"Medio",IF(BV30&lt;Tablas!$F$23,"Alto","Muy alto")))))</f>
      </c>
      <c r="BX30" s="3">
        <f>IF($AX30="","",COUNTBLANK(D30:AQ30)+IF($B30="Sí",COUNTBLANK(AR30:AT30),0)+IF($C30="Sí",COUNTBLANK(AU30:AW30),0)+IF($B30="",1,0)+IF($C30="",1,0))</f>
      </c>
      <c r="BY30" s="3">
        <f>IF(D30="",0,INDEX(Tablas!$C$4:$C$8,MATCH(D30,Tablas!$A$4:$A$8,0)))</f>
      </c>
      <c r="BZ30" s="3">
        <f>IF(E30="",0,INDEX(Tablas!$C$4:$C$8,MATCH(E30,Tablas!$A$4:$A$8,0)))</f>
      </c>
      <c r="CA30" s="3">
        <f>IF(F30="",0,INDEX(Tablas!$C$4:$C$8,MATCH(F30,Tablas!$A$4:$A$8,0)))</f>
      </c>
      <c r="CB30" s="3">
        <f>IF(G30="",0,INDEX(Tablas!$C$4:$C$8,MATCH(G30,Tablas!$A$4:$A$8,0)))</f>
      </c>
      <c r="CC30" s="3">
        <f>IF(H30="",0,INDEX(Tablas!$C$4:$C$8,MATCH(H30,Tablas!$A$4:$A$8,0)))</f>
      </c>
      <c r="CD30" s="3">
        <f>IF(I30="",0,INDEX(Tablas!$C$4:$C$8,MATCH(I30,Tablas!$A$4:$A$8,0)))</f>
      </c>
      <c r="CE30" s="3">
        <f>IF(J30="",0,INDEX(Tablas!$C$4:$C$8,MATCH(J30,Tablas!$A$4:$A$8,0)))</f>
      </c>
      <c r="CF30" s="3">
        <f>IF(K30="",0,INDEX(Tablas!$C$4:$C$8,MATCH(K30,Tablas!$A$4:$A$8,0)))</f>
      </c>
      <c r="CG30" s="3">
        <f>IF(L30="",0,INDEX(Tablas!$C$4:$C$8,MATCH(L30,Tablas!$A$4:$A$8,0)))</f>
      </c>
      <c r="CH30" s="3">
        <f>IF(M30="",0,INDEX(Tablas!$C$4:$C$8,MATCH(M30,Tablas!$A$4:$A$8,0)))</f>
      </c>
      <c r="CI30" s="3">
        <f>IF(N30="",0,INDEX(Tablas!$C$4:$C$8,MATCH(N30,Tablas!$A$4:$A$8,0)))</f>
      </c>
      <c r="CJ30" s="3">
        <f>IF(O30="",0,INDEX(Tablas!$C$4:$C$8,MATCH(O30,Tablas!$A$4:$A$8,0)))</f>
      </c>
      <c r="CK30" s="3">
        <f>IF(P30="",0,INDEX(Tablas!$C$4:$C$8,MATCH(P30,Tablas!$A$4:$A$8,0)))</f>
      </c>
      <c r="CL30" s="3">
        <f>IF(Q30="",0,INDEX(Tablas!$C$4:$C$8,MATCH(Q30,Tablas!$A$4:$A$8,0)))</f>
      </c>
      <c r="CM30" s="3">
        <f>IF(R30="",0,INDEX(Tablas!$C$4:$C$8,MATCH(R30,Tablas!$A$4:$A$8,0)))</f>
      </c>
      <c r="CN30" s="3">
        <f>IF(S30="",0,INDEX(Tablas!$C$4:$C$8,MATCH(S30,Tablas!$A$4:$A$8,0)))</f>
      </c>
      <c r="CO30" s="3">
        <f>IF(T30="",0,INDEX(Tablas!$C$4:$C$8,MATCH(T30,Tablas!$A$4:$A$8,0)))</f>
      </c>
      <c r="CP30" s="3">
        <f>IF(U30="",0,INDEX(Tablas!$B$4:$B$8,MATCH(U30,Tablas!$A$4:$A$8,0)))</f>
      </c>
      <c r="CQ30" s="3">
        <f>IF(V30="",0,INDEX(Tablas!$B$4:$B$8,MATCH(V30,Tablas!$A$4:$A$8,0)))</f>
      </c>
      <c r="CR30" s="3">
        <f>IF(W30="",0,INDEX(Tablas!$B$4:$B$8,MATCH(W30,Tablas!$A$4:$A$8,0)))</f>
      </c>
      <c r="CS30" s="3">
        <f>IF(X30="",0,INDEX(Tablas!$B$4:$B$8,MATCH(X30,Tablas!$A$4:$A$8,0)))</f>
      </c>
      <c r="CT30" s="3">
        <f>IF(Y30="",0,INDEX(Tablas!$B$4:$B$8,MATCH(Y30,Tablas!$A$4:$A$8,0)))</f>
      </c>
      <c r="CU30" s="3">
        <f>IF(Z30="",0,INDEX(Tablas!$B$4:$B$8,MATCH(Z30,Tablas!$A$4:$A$8,0)))</f>
      </c>
      <c r="CV30" s="3">
        <f>IF(AA30="",0,INDEX(Tablas!$B$4:$B$8,MATCH(AA30,Tablas!$A$4:$A$8,0)))</f>
      </c>
      <c r="CW30" s="3">
        <f>IF(AB30="",0,INDEX(Tablas!$B$4:$B$8,MATCH(AB30,Tablas!$A$4:$A$8,0)))</f>
      </c>
      <c r="CX30" s="3">
        <f>IF(AC30="",0,INDEX(Tablas!$B$4:$B$8,MATCH(AC30,Tablas!$A$4:$A$8,0)))</f>
      </c>
      <c r="CY30" s="3">
        <f>IF(AD30="",0,INDEX(Tablas!$B$4:$B$8,MATCH(AD30,Tablas!$A$4:$A$8,0)))</f>
      </c>
      <c r="CZ30" s="3">
        <f>IF(AE30="",0,INDEX(Tablas!$B$4:$B$8,MATCH(AE30,Tablas!$A$4:$A$8,0)))</f>
      </c>
      <c r="DA30" s="3">
        <f>IF(AF30="",0,INDEX(Tablas!$B$4:$B$8,MATCH(AF30,Tablas!$A$4:$A$8,0)))</f>
      </c>
      <c r="DB30" s="3">
        <f>IF(AG30="",0,INDEX(Tablas!$B$4:$B$8,MATCH(AG30,Tablas!$A$4:$A$8,0)))</f>
      </c>
      <c r="DC30" s="3">
        <f>IF(AH30="",0,INDEX(Tablas!$B$4:$B$8,MATCH(AH30,Tablas!$A$4:$A$8,0)))</f>
      </c>
      <c r="DD30" s="3">
        <f>IF(AI30="",0,INDEX(Tablas!$B$4:$B$8,MATCH(AI30,Tablas!$A$4:$A$8,0)))</f>
      </c>
      <c r="DE30" s="3">
        <f>IF(AJ30="",0,INDEX(Tablas!$B$4:$B$8,MATCH(AJ30,Tablas!$A$4:$A$8,0)))</f>
      </c>
      <c r="DF30" s="3">
        <f>IF(AK30="",0,INDEX(Tablas!$C$4:$C$8,MATCH(AK30,Tablas!$A$4:$A$8,0)))</f>
      </c>
      <c r="DG30" s="3">
        <f>IF(AL30="",0,INDEX(Tablas!$C$4:$C$8,MATCH(AL30,Tablas!$A$4:$A$8,0)))</f>
      </c>
      <c r="DH30" s="3">
        <f>IF(AM30="",0,INDEX(Tablas!$C$4:$C$8,MATCH(AM30,Tablas!$A$4:$A$8,0)))</f>
      </c>
      <c r="DI30" s="3">
        <f>IF(AN30="",0,INDEX(Tablas!$C$4:$C$8,MATCH(AN30,Tablas!$A$4:$A$8,0)))</f>
      </c>
      <c r="DJ30" s="3">
        <f>IF(AO30="",0,INDEX(Tablas!$C$4:$C$8,MATCH(AO30,Tablas!$A$4:$A$8,0)))</f>
      </c>
      <c r="DK30" s="3">
        <f>IF(AP30="",0,INDEX(Tablas!$C$4:$C$8,MATCH(AP30,Tablas!$A$4:$A$8,0)))</f>
      </c>
      <c r="DL30" s="3">
        <f>IF(AQ30="",0,INDEX(Tablas!$C$4:$C$8,MATCH(AQ30,Tablas!$A$4:$A$8,0)))</f>
      </c>
      <c r="DM30" s="3">
        <f>IF(OR($B30&lt;&gt;"Sí",AR30=""),0,INDEX(Tablas!$C$4:$C$8,MATCH(AR30,Tablas!$A$4:$A$8,0)))</f>
      </c>
      <c r="DN30" s="3">
        <f>IF(OR($B30&lt;&gt;"Sí",AS30=""),0,INDEX(Tablas!$C$4:$C$8,MATCH(AS30,Tablas!$A$4:$A$8,0)))</f>
      </c>
      <c r="DO30" s="3">
        <f>IF(OR($B30&lt;&gt;"Sí",AT30=""),0,INDEX(Tablas!$C$4:$C$8,MATCH(AT30,Tablas!$A$4:$A$8,0)))</f>
      </c>
      <c r="DP30" s="3">
        <f>IF(OR($C30&lt;&gt;"Sí",AU30=""),0,INDEX(Tablas!$C$4:$C$8,MATCH(AU30,Tablas!$A$4:$A$8,0)))</f>
      </c>
      <c r="DQ30" s="3">
        <f>IF(OR($C30&lt;&gt;"Sí",AV30=""),0,INDEX(Tablas!$C$4:$C$8,MATCH(AV30,Tablas!$A$4:$A$8,0)))</f>
      </c>
      <c r="DR30" s="3">
        <f>IF(OR($C30&lt;&gt;"Sí",AW30=""),0,INDEX(Tablas!$C$4:$C$8,MATCH(AW30,Tablas!$A$4:$A$8,0)))</f>
      </c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6">
        <f>IF(COUNTA($A31:$AW31)=0,"",SUM(BY31:DR31))</f>
      </c>
      <c r="AY31" s="6">
        <f>IF(AX31="","",IF(AX31&lt;Tablas!$C$11,"Nulo",IF(AX31&lt;Tablas!$D$11,"Bajo",IF(AX31&lt;Tablas!$E$11,"Medio",IF(AX31&lt;Tablas!$F$11,"Alto","Muy alto")))))</f>
      </c>
      <c r="AZ31" s="3">
        <f>IF($AX31="","",SUM(BZ31,BY31,CA31))</f>
      </c>
      <c r="BA31" s="3">
        <f>IF(AZ31="","",IF(AZ31&lt;Tablas!$C$12,"Nulo",IF(AZ31&lt;Tablas!$D$12,"Bajo",IF(AZ31&lt;Tablas!$E$12,"Medio",IF(AZ31&lt;Tablas!$F$12,"Alto","Muy alto")))))</f>
      </c>
      <c r="BB31" s="3">
        <f>IF($AX31="","",SUM(CB31,CG31,CC31,CD31,CE31,CF31,DM31,DN31,DO31,CH31,CI31,CJ31,CK31,CR31,CS31,CT31,CP31,CQ31,CX31,CY31))</f>
      </c>
      <c r="BC31" s="3">
        <f>IF(BB31="","",IF(BB31&lt;Tablas!$C$13,"Nulo",IF(BB31&lt;Tablas!$D$13,"Bajo",IF(BB31&lt;Tablas!$E$13,"Medio",IF(BB31&lt;Tablas!$F$13,"Alto","Muy alto")))))</f>
      </c>
      <c r="BD31" s="3">
        <f>IF($AX31="","",SUM(CL31,CM31,CN31,CO31))</f>
      </c>
      <c r="BE31" s="3">
        <f>IF(BD31="","",IF(BD31&lt;Tablas!$C$14,"Nulo",IF(BD31&lt;Tablas!$D$14,"Bajo",IF(BD31&lt;Tablas!$E$14,"Medio",IF(BD31&lt;Tablas!$F$14,"Alto","Muy alto")))))</f>
      </c>
      <c r="BF31" s="3">
        <f>IF($AX31="","",SUM(CU31,CV31,CW31,CZ31,DA31,DB31,DC31,DD31,DP31,DQ31,DR31,DE31,DF31,DG31,DH31,DI31,DJ31,DK31,DL31))</f>
      </c>
      <c r="BG31" s="3">
        <f>IF(BF31="","",IF(BF31&lt;Tablas!$C$15,"Nulo",IF(BF31&lt;Tablas!$D$15,"Bajo",IF(BF31&lt;Tablas!$E$15,"Medio",IF(BF31&lt;Tablas!$F$15,"Alto","Muy alto")))))</f>
      </c>
      <c r="BH31" s="3">
        <f>IF($AX31="","",SUM(BZ31,BY31,CA31))</f>
      </c>
      <c r="BI31" s="3">
        <f>IF(BH31="","",IF(BH31&lt;Tablas!$C$16,"Nulo",IF(BH31&lt;Tablas!$D$16,"Bajo",IF(BH31&lt;Tablas!$E$16,"Medio",IF(BH31&lt;Tablas!$F$16,"Alto","Muy alto")))))</f>
      </c>
      <c r="BJ31" s="3">
        <f>IF($AX31="","",SUM(CB31,CG31,CC31,CD31,CE31,CF31,DM31,DN31,DO31,CH31,CI31,CJ31,CK31))</f>
      </c>
      <c r="BK31" s="3">
        <f>IF(BJ31="","",IF(BJ31&lt;Tablas!$C$17,"Nulo",IF(BJ31&lt;Tablas!$D$17,"Bajo",IF(BJ31&lt;Tablas!$E$17,"Medio",IF(BJ31&lt;Tablas!$F$17,"Alto","Muy alto")))))</f>
      </c>
      <c r="BL31" s="3">
        <f>IF($AX31="","",SUM(CR31,CS31,CT31,CP31,CQ31,CX31,CY31))</f>
      </c>
      <c r="BM31" s="3">
        <f>IF(BL31="","",IF(BL31&lt;Tablas!$C$18,"Nulo",IF(BL31&lt;Tablas!$D$18,"Bajo",IF(BL31&lt;Tablas!$E$18,"Medio",IF(BL31&lt;Tablas!$F$18,"Alto","Muy alto")))))</f>
      </c>
      <c r="BN31" s="3">
        <f>IF($AX31="","",SUM(CL31,CM31))</f>
      </c>
      <c r="BO31" s="3">
        <f>IF(BN31="","",IF(BN31&lt;Tablas!$C$19,"Nulo",IF(BN31&lt;Tablas!$D$19,"Bajo",IF(BN31&lt;Tablas!$E$19,"Medio",IF(BN31&lt;Tablas!$F$19,"Alto","Muy alto")))))</f>
      </c>
      <c r="BP31" s="3">
        <f>IF($AX31="","",SUM(CN31,CO31))</f>
      </c>
      <c r="BQ31" s="3">
        <f>IF(BP31="","",IF(BP31&lt;Tablas!$C$20,"Nulo",IF(BP31&lt;Tablas!$D$20,"Bajo",IF(BP31&lt;Tablas!$E$20,"Medio",IF(BP31&lt;Tablas!$F$20,"Alto","Muy alto")))))</f>
      </c>
      <c r="BR31" s="3">
        <f>IF($AX31="","",SUM(CU31,CV31,CW31,CZ31,DA31))</f>
      </c>
      <c r="BS31" s="3">
        <f>IF(BR31="","",IF(BR31&lt;Tablas!$C$21,"Nulo",IF(BR31&lt;Tablas!$D$21,"Bajo",IF(BR31&lt;Tablas!$E$21,"Medio",IF(BR31&lt;Tablas!$F$21,"Alto","Muy alto")))))</f>
      </c>
      <c r="BT31" s="3">
        <f>IF($AX31="","",SUM(DB31,DC31,DD31,DP31,DQ31,DR31))</f>
      </c>
      <c r="BU31" s="3">
        <f>IF(BT31="","",IF(BT31&lt;Tablas!$C$22,"Nulo",IF(BT31&lt;Tablas!$D$22,"Bajo",IF(BT31&lt;Tablas!$E$22,"Medio",IF(BT31&lt;Tablas!$F$22,"Alto","Muy alto")))))</f>
      </c>
      <c r="BV31" s="3">
        <f>IF($AX31="","",SUM(DE31,DF31,DG31,DH31,DI31,DJ31,DK31,DL31))</f>
      </c>
      <c r="BW31" s="3">
        <f>IF(BV31="","",IF(BV31&lt;Tablas!$C$23,"Nulo",IF(BV31&lt;Tablas!$D$23,"Bajo",IF(BV31&lt;Tablas!$E$23,"Medio",IF(BV31&lt;Tablas!$F$23,"Alto","Muy alto")))))</f>
      </c>
      <c r="BX31" s="3">
        <f>IF($AX31="","",COUNTBLANK(D31:AQ31)+IF($B31="Sí",COUNTBLANK(AR31:AT31),0)+IF($C31="Sí",COUNTBLANK(AU31:AW31),0)+IF($B31="",1,0)+IF($C31="",1,0))</f>
      </c>
      <c r="BY31" s="3">
        <f>IF(D31="",0,INDEX(Tablas!$C$4:$C$8,MATCH(D31,Tablas!$A$4:$A$8,0)))</f>
      </c>
      <c r="BZ31" s="3">
        <f>IF(E31="",0,INDEX(Tablas!$C$4:$C$8,MATCH(E31,Tablas!$A$4:$A$8,0)))</f>
      </c>
      <c r="CA31" s="3">
        <f>IF(F31="",0,INDEX(Tablas!$C$4:$C$8,MATCH(F31,Tablas!$A$4:$A$8,0)))</f>
      </c>
      <c r="CB31" s="3">
        <f>IF(G31="",0,INDEX(Tablas!$C$4:$C$8,MATCH(G31,Tablas!$A$4:$A$8,0)))</f>
      </c>
      <c r="CC31" s="3">
        <f>IF(H31="",0,INDEX(Tablas!$C$4:$C$8,MATCH(H31,Tablas!$A$4:$A$8,0)))</f>
      </c>
      <c r="CD31" s="3">
        <f>IF(I31="",0,INDEX(Tablas!$C$4:$C$8,MATCH(I31,Tablas!$A$4:$A$8,0)))</f>
      </c>
      <c r="CE31" s="3">
        <f>IF(J31="",0,INDEX(Tablas!$C$4:$C$8,MATCH(J31,Tablas!$A$4:$A$8,0)))</f>
      </c>
      <c r="CF31" s="3">
        <f>IF(K31="",0,INDEX(Tablas!$C$4:$C$8,MATCH(K31,Tablas!$A$4:$A$8,0)))</f>
      </c>
      <c r="CG31" s="3">
        <f>IF(L31="",0,INDEX(Tablas!$C$4:$C$8,MATCH(L31,Tablas!$A$4:$A$8,0)))</f>
      </c>
      <c r="CH31" s="3">
        <f>IF(M31="",0,INDEX(Tablas!$C$4:$C$8,MATCH(M31,Tablas!$A$4:$A$8,0)))</f>
      </c>
      <c r="CI31" s="3">
        <f>IF(N31="",0,INDEX(Tablas!$C$4:$C$8,MATCH(N31,Tablas!$A$4:$A$8,0)))</f>
      </c>
      <c r="CJ31" s="3">
        <f>IF(O31="",0,INDEX(Tablas!$C$4:$C$8,MATCH(O31,Tablas!$A$4:$A$8,0)))</f>
      </c>
      <c r="CK31" s="3">
        <f>IF(P31="",0,INDEX(Tablas!$C$4:$C$8,MATCH(P31,Tablas!$A$4:$A$8,0)))</f>
      </c>
      <c r="CL31" s="3">
        <f>IF(Q31="",0,INDEX(Tablas!$C$4:$C$8,MATCH(Q31,Tablas!$A$4:$A$8,0)))</f>
      </c>
      <c r="CM31" s="3">
        <f>IF(R31="",0,INDEX(Tablas!$C$4:$C$8,MATCH(R31,Tablas!$A$4:$A$8,0)))</f>
      </c>
      <c r="CN31" s="3">
        <f>IF(S31="",0,INDEX(Tablas!$C$4:$C$8,MATCH(S31,Tablas!$A$4:$A$8,0)))</f>
      </c>
      <c r="CO31" s="3">
        <f>IF(T31="",0,INDEX(Tablas!$C$4:$C$8,MATCH(T31,Tablas!$A$4:$A$8,0)))</f>
      </c>
      <c r="CP31" s="3">
        <f>IF(U31="",0,INDEX(Tablas!$B$4:$B$8,MATCH(U31,Tablas!$A$4:$A$8,0)))</f>
      </c>
      <c r="CQ31" s="3">
        <f>IF(V31="",0,INDEX(Tablas!$B$4:$B$8,MATCH(V31,Tablas!$A$4:$A$8,0)))</f>
      </c>
      <c r="CR31" s="3">
        <f>IF(W31="",0,INDEX(Tablas!$B$4:$B$8,MATCH(W31,Tablas!$A$4:$A$8,0)))</f>
      </c>
      <c r="CS31" s="3">
        <f>IF(X31="",0,INDEX(Tablas!$B$4:$B$8,MATCH(X31,Tablas!$A$4:$A$8,0)))</f>
      </c>
      <c r="CT31" s="3">
        <f>IF(Y31="",0,INDEX(Tablas!$B$4:$B$8,MATCH(Y31,Tablas!$A$4:$A$8,0)))</f>
      </c>
      <c r="CU31" s="3">
        <f>IF(Z31="",0,INDEX(Tablas!$B$4:$B$8,MATCH(Z31,Tablas!$A$4:$A$8,0)))</f>
      </c>
      <c r="CV31" s="3">
        <f>IF(AA31="",0,INDEX(Tablas!$B$4:$B$8,MATCH(AA31,Tablas!$A$4:$A$8,0)))</f>
      </c>
      <c r="CW31" s="3">
        <f>IF(AB31="",0,INDEX(Tablas!$B$4:$B$8,MATCH(AB31,Tablas!$A$4:$A$8,0)))</f>
      </c>
      <c r="CX31" s="3">
        <f>IF(AC31="",0,INDEX(Tablas!$B$4:$B$8,MATCH(AC31,Tablas!$A$4:$A$8,0)))</f>
      </c>
      <c r="CY31" s="3">
        <f>IF(AD31="",0,INDEX(Tablas!$B$4:$B$8,MATCH(AD31,Tablas!$A$4:$A$8,0)))</f>
      </c>
      <c r="CZ31" s="3">
        <f>IF(AE31="",0,INDEX(Tablas!$B$4:$B$8,MATCH(AE31,Tablas!$A$4:$A$8,0)))</f>
      </c>
      <c r="DA31" s="3">
        <f>IF(AF31="",0,INDEX(Tablas!$B$4:$B$8,MATCH(AF31,Tablas!$A$4:$A$8,0)))</f>
      </c>
      <c r="DB31" s="3">
        <f>IF(AG31="",0,INDEX(Tablas!$B$4:$B$8,MATCH(AG31,Tablas!$A$4:$A$8,0)))</f>
      </c>
      <c r="DC31" s="3">
        <f>IF(AH31="",0,INDEX(Tablas!$B$4:$B$8,MATCH(AH31,Tablas!$A$4:$A$8,0)))</f>
      </c>
      <c r="DD31" s="3">
        <f>IF(AI31="",0,INDEX(Tablas!$B$4:$B$8,MATCH(AI31,Tablas!$A$4:$A$8,0)))</f>
      </c>
      <c r="DE31" s="3">
        <f>IF(AJ31="",0,INDEX(Tablas!$B$4:$B$8,MATCH(AJ31,Tablas!$A$4:$A$8,0)))</f>
      </c>
      <c r="DF31" s="3">
        <f>IF(AK31="",0,INDEX(Tablas!$C$4:$C$8,MATCH(AK31,Tablas!$A$4:$A$8,0)))</f>
      </c>
      <c r="DG31" s="3">
        <f>IF(AL31="",0,INDEX(Tablas!$C$4:$C$8,MATCH(AL31,Tablas!$A$4:$A$8,0)))</f>
      </c>
      <c r="DH31" s="3">
        <f>IF(AM31="",0,INDEX(Tablas!$C$4:$C$8,MATCH(AM31,Tablas!$A$4:$A$8,0)))</f>
      </c>
      <c r="DI31" s="3">
        <f>IF(AN31="",0,INDEX(Tablas!$C$4:$C$8,MATCH(AN31,Tablas!$A$4:$A$8,0)))</f>
      </c>
      <c r="DJ31" s="3">
        <f>IF(AO31="",0,INDEX(Tablas!$C$4:$C$8,MATCH(AO31,Tablas!$A$4:$A$8,0)))</f>
      </c>
      <c r="DK31" s="3">
        <f>IF(AP31="",0,INDEX(Tablas!$C$4:$C$8,MATCH(AP31,Tablas!$A$4:$A$8,0)))</f>
      </c>
      <c r="DL31" s="3">
        <f>IF(AQ31="",0,INDEX(Tablas!$C$4:$C$8,MATCH(AQ31,Tablas!$A$4:$A$8,0)))</f>
      </c>
      <c r="DM31" s="3">
        <f>IF(OR($B31&lt;&gt;"Sí",AR31=""),0,INDEX(Tablas!$C$4:$C$8,MATCH(AR31,Tablas!$A$4:$A$8,0)))</f>
      </c>
      <c r="DN31" s="3">
        <f>IF(OR($B31&lt;&gt;"Sí",AS31=""),0,INDEX(Tablas!$C$4:$C$8,MATCH(AS31,Tablas!$A$4:$A$8,0)))</f>
      </c>
      <c r="DO31" s="3">
        <f>IF(OR($B31&lt;&gt;"Sí",AT31=""),0,INDEX(Tablas!$C$4:$C$8,MATCH(AT31,Tablas!$A$4:$A$8,0)))</f>
      </c>
      <c r="DP31" s="3">
        <f>IF(OR($C31&lt;&gt;"Sí",AU31=""),0,INDEX(Tablas!$C$4:$C$8,MATCH(AU31,Tablas!$A$4:$A$8,0)))</f>
      </c>
      <c r="DQ31" s="3">
        <f>IF(OR($C31&lt;&gt;"Sí",AV31=""),0,INDEX(Tablas!$C$4:$C$8,MATCH(AV31,Tablas!$A$4:$A$8,0)))</f>
      </c>
      <c r="DR31" s="3">
        <f>IF(OR($C31&lt;&gt;"Sí",AW31=""),0,INDEX(Tablas!$C$4:$C$8,MATCH(AW31,Tablas!$A$4:$A$8,0)))</f>
      </c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6">
        <f>IF(COUNTA($A32:$AW32)=0,"",SUM(BY32:DR32))</f>
      </c>
      <c r="AY32" s="6">
        <f>IF(AX32="","",IF(AX32&lt;Tablas!$C$11,"Nulo",IF(AX32&lt;Tablas!$D$11,"Bajo",IF(AX32&lt;Tablas!$E$11,"Medio",IF(AX32&lt;Tablas!$F$11,"Alto","Muy alto")))))</f>
      </c>
      <c r="AZ32" s="3">
        <f>IF($AX32="","",SUM(BZ32,BY32,CA32))</f>
      </c>
      <c r="BA32" s="3">
        <f>IF(AZ32="","",IF(AZ32&lt;Tablas!$C$12,"Nulo",IF(AZ32&lt;Tablas!$D$12,"Bajo",IF(AZ32&lt;Tablas!$E$12,"Medio",IF(AZ32&lt;Tablas!$F$12,"Alto","Muy alto")))))</f>
      </c>
      <c r="BB32" s="3">
        <f>IF($AX32="","",SUM(CB32,CG32,CC32,CD32,CE32,CF32,DM32,DN32,DO32,CH32,CI32,CJ32,CK32,CR32,CS32,CT32,CP32,CQ32,CX32,CY32))</f>
      </c>
      <c r="BC32" s="3">
        <f>IF(BB32="","",IF(BB32&lt;Tablas!$C$13,"Nulo",IF(BB32&lt;Tablas!$D$13,"Bajo",IF(BB32&lt;Tablas!$E$13,"Medio",IF(BB32&lt;Tablas!$F$13,"Alto","Muy alto")))))</f>
      </c>
      <c r="BD32" s="3">
        <f>IF($AX32="","",SUM(CL32,CM32,CN32,CO32))</f>
      </c>
      <c r="BE32" s="3">
        <f>IF(BD32="","",IF(BD32&lt;Tablas!$C$14,"Nulo",IF(BD32&lt;Tablas!$D$14,"Bajo",IF(BD32&lt;Tablas!$E$14,"Medio",IF(BD32&lt;Tablas!$F$14,"Alto","Muy alto")))))</f>
      </c>
      <c r="BF32" s="3">
        <f>IF($AX32="","",SUM(CU32,CV32,CW32,CZ32,DA32,DB32,DC32,DD32,DP32,DQ32,DR32,DE32,DF32,DG32,DH32,DI32,DJ32,DK32,DL32))</f>
      </c>
      <c r="BG32" s="3">
        <f>IF(BF32="","",IF(BF32&lt;Tablas!$C$15,"Nulo",IF(BF32&lt;Tablas!$D$15,"Bajo",IF(BF32&lt;Tablas!$E$15,"Medio",IF(BF32&lt;Tablas!$F$15,"Alto","Muy alto")))))</f>
      </c>
      <c r="BH32" s="3">
        <f>IF($AX32="","",SUM(BZ32,BY32,CA32))</f>
      </c>
      <c r="BI32" s="3">
        <f>IF(BH32="","",IF(BH32&lt;Tablas!$C$16,"Nulo",IF(BH32&lt;Tablas!$D$16,"Bajo",IF(BH32&lt;Tablas!$E$16,"Medio",IF(BH32&lt;Tablas!$F$16,"Alto","Muy alto")))))</f>
      </c>
      <c r="BJ32" s="3">
        <f>IF($AX32="","",SUM(CB32,CG32,CC32,CD32,CE32,CF32,DM32,DN32,DO32,CH32,CI32,CJ32,CK32))</f>
      </c>
      <c r="BK32" s="3">
        <f>IF(BJ32="","",IF(BJ32&lt;Tablas!$C$17,"Nulo",IF(BJ32&lt;Tablas!$D$17,"Bajo",IF(BJ32&lt;Tablas!$E$17,"Medio",IF(BJ32&lt;Tablas!$F$17,"Alto","Muy alto")))))</f>
      </c>
      <c r="BL32" s="3">
        <f>IF($AX32="","",SUM(CR32,CS32,CT32,CP32,CQ32,CX32,CY32))</f>
      </c>
      <c r="BM32" s="3">
        <f>IF(BL32="","",IF(BL32&lt;Tablas!$C$18,"Nulo",IF(BL32&lt;Tablas!$D$18,"Bajo",IF(BL32&lt;Tablas!$E$18,"Medio",IF(BL32&lt;Tablas!$F$18,"Alto","Muy alto")))))</f>
      </c>
      <c r="BN32" s="3">
        <f>IF($AX32="","",SUM(CL32,CM32))</f>
      </c>
      <c r="BO32" s="3">
        <f>IF(BN32="","",IF(BN32&lt;Tablas!$C$19,"Nulo",IF(BN32&lt;Tablas!$D$19,"Bajo",IF(BN32&lt;Tablas!$E$19,"Medio",IF(BN32&lt;Tablas!$F$19,"Alto","Muy alto")))))</f>
      </c>
      <c r="BP32" s="3">
        <f>IF($AX32="","",SUM(CN32,CO32))</f>
      </c>
      <c r="BQ32" s="3">
        <f>IF(BP32="","",IF(BP32&lt;Tablas!$C$20,"Nulo",IF(BP32&lt;Tablas!$D$20,"Bajo",IF(BP32&lt;Tablas!$E$20,"Medio",IF(BP32&lt;Tablas!$F$20,"Alto","Muy alto")))))</f>
      </c>
      <c r="BR32" s="3">
        <f>IF($AX32="","",SUM(CU32,CV32,CW32,CZ32,DA32))</f>
      </c>
      <c r="BS32" s="3">
        <f>IF(BR32="","",IF(BR32&lt;Tablas!$C$21,"Nulo",IF(BR32&lt;Tablas!$D$21,"Bajo",IF(BR32&lt;Tablas!$E$21,"Medio",IF(BR32&lt;Tablas!$F$21,"Alto","Muy alto")))))</f>
      </c>
      <c r="BT32" s="3">
        <f>IF($AX32="","",SUM(DB32,DC32,DD32,DP32,DQ32,DR32))</f>
      </c>
      <c r="BU32" s="3">
        <f>IF(BT32="","",IF(BT32&lt;Tablas!$C$22,"Nulo",IF(BT32&lt;Tablas!$D$22,"Bajo",IF(BT32&lt;Tablas!$E$22,"Medio",IF(BT32&lt;Tablas!$F$22,"Alto","Muy alto")))))</f>
      </c>
      <c r="BV32" s="3">
        <f>IF($AX32="","",SUM(DE32,DF32,DG32,DH32,DI32,DJ32,DK32,DL32))</f>
      </c>
      <c r="BW32" s="3">
        <f>IF(BV32="","",IF(BV32&lt;Tablas!$C$23,"Nulo",IF(BV32&lt;Tablas!$D$23,"Bajo",IF(BV32&lt;Tablas!$E$23,"Medio",IF(BV32&lt;Tablas!$F$23,"Alto","Muy alto")))))</f>
      </c>
      <c r="BX32" s="3">
        <f>IF($AX32="","",COUNTBLANK(D32:AQ32)+IF($B32="Sí",COUNTBLANK(AR32:AT32),0)+IF($C32="Sí",COUNTBLANK(AU32:AW32),0)+IF($B32="",1,0)+IF($C32="",1,0))</f>
      </c>
      <c r="BY32" s="3">
        <f>IF(D32="",0,INDEX(Tablas!$C$4:$C$8,MATCH(D32,Tablas!$A$4:$A$8,0)))</f>
      </c>
      <c r="BZ32" s="3">
        <f>IF(E32="",0,INDEX(Tablas!$C$4:$C$8,MATCH(E32,Tablas!$A$4:$A$8,0)))</f>
      </c>
      <c r="CA32" s="3">
        <f>IF(F32="",0,INDEX(Tablas!$C$4:$C$8,MATCH(F32,Tablas!$A$4:$A$8,0)))</f>
      </c>
      <c r="CB32" s="3">
        <f>IF(G32="",0,INDEX(Tablas!$C$4:$C$8,MATCH(G32,Tablas!$A$4:$A$8,0)))</f>
      </c>
      <c r="CC32" s="3">
        <f>IF(H32="",0,INDEX(Tablas!$C$4:$C$8,MATCH(H32,Tablas!$A$4:$A$8,0)))</f>
      </c>
      <c r="CD32" s="3">
        <f>IF(I32="",0,INDEX(Tablas!$C$4:$C$8,MATCH(I32,Tablas!$A$4:$A$8,0)))</f>
      </c>
      <c r="CE32" s="3">
        <f>IF(J32="",0,INDEX(Tablas!$C$4:$C$8,MATCH(J32,Tablas!$A$4:$A$8,0)))</f>
      </c>
      <c r="CF32" s="3">
        <f>IF(K32="",0,INDEX(Tablas!$C$4:$C$8,MATCH(K32,Tablas!$A$4:$A$8,0)))</f>
      </c>
      <c r="CG32" s="3">
        <f>IF(L32="",0,INDEX(Tablas!$C$4:$C$8,MATCH(L32,Tablas!$A$4:$A$8,0)))</f>
      </c>
      <c r="CH32" s="3">
        <f>IF(M32="",0,INDEX(Tablas!$C$4:$C$8,MATCH(M32,Tablas!$A$4:$A$8,0)))</f>
      </c>
      <c r="CI32" s="3">
        <f>IF(N32="",0,INDEX(Tablas!$C$4:$C$8,MATCH(N32,Tablas!$A$4:$A$8,0)))</f>
      </c>
      <c r="CJ32" s="3">
        <f>IF(O32="",0,INDEX(Tablas!$C$4:$C$8,MATCH(O32,Tablas!$A$4:$A$8,0)))</f>
      </c>
      <c r="CK32" s="3">
        <f>IF(P32="",0,INDEX(Tablas!$C$4:$C$8,MATCH(P32,Tablas!$A$4:$A$8,0)))</f>
      </c>
      <c r="CL32" s="3">
        <f>IF(Q32="",0,INDEX(Tablas!$C$4:$C$8,MATCH(Q32,Tablas!$A$4:$A$8,0)))</f>
      </c>
      <c r="CM32" s="3">
        <f>IF(R32="",0,INDEX(Tablas!$C$4:$C$8,MATCH(R32,Tablas!$A$4:$A$8,0)))</f>
      </c>
      <c r="CN32" s="3">
        <f>IF(S32="",0,INDEX(Tablas!$C$4:$C$8,MATCH(S32,Tablas!$A$4:$A$8,0)))</f>
      </c>
      <c r="CO32" s="3">
        <f>IF(T32="",0,INDEX(Tablas!$C$4:$C$8,MATCH(T32,Tablas!$A$4:$A$8,0)))</f>
      </c>
      <c r="CP32" s="3">
        <f>IF(U32="",0,INDEX(Tablas!$B$4:$B$8,MATCH(U32,Tablas!$A$4:$A$8,0)))</f>
      </c>
      <c r="CQ32" s="3">
        <f>IF(V32="",0,INDEX(Tablas!$B$4:$B$8,MATCH(V32,Tablas!$A$4:$A$8,0)))</f>
      </c>
      <c r="CR32" s="3">
        <f>IF(W32="",0,INDEX(Tablas!$B$4:$B$8,MATCH(W32,Tablas!$A$4:$A$8,0)))</f>
      </c>
      <c r="CS32" s="3">
        <f>IF(X32="",0,INDEX(Tablas!$B$4:$B$8,MATCH(X32,Tablas!$A$4:$A$8,0)))</f>
      </c>
      <c r="CT32" s="3">
        <f>IF(Y32="",0,INDEX(Tablas!$B$4:$B$8,MATCH(Y32,Tablas!$A$4:$A$8,0)))</f>
      </c>
      <c r="CU32" s="3">
        <f>IF(Z32="",0,INDEX(Tablas!$B$4:$B$8,MATCH(Z32,Tablas!$A$4:$A$8,0)))</f>
      </c>
      <c r="CV32" s="3">
        <f>IF(AA32="",0,INDEX(Tablas!$B$4:$B$8,MATCH(AA32,Tablas!$A$4:$A$8,0)))</f>
      </c>
      <c r="CW32" s="3">
        <f>IF(AB32="",0,INDEX(Tablas!$B$4:$B$8,MATCH(AB32,Tablas!$A$4:$A$8,0)))</f>
      </c>
      <c r="CX32" s="3">
        <f>IF(AC32="",0,INDEX(Tablas!$B$4:$B$8,MATCH(AC32,Tablas!$A$4:$A$8,0)))</f>
      </c>
      <c r="CY32" s="3">
        <f>IF(AD32="",0,INDEX(Tablas!$B$4:$B$8,MATCH(AD32,Tablas!$A$4:$A$8,0)))</f>
      </c>
      <c r="CZ32" s="3">
        <f>IF(AE32="",0,INDEX(Tablas!$B$4:$B$8,MATCH(AE32,Tablas!$A$4:$A$8,0)))</f>
      </c>
      <c r="DA32" s="3">
        <f>IF(AF32="",0,INDEX(Tablas!$B$4:$B$8,MATCH(AF32,Tablas!$A$4:$A$8,0)))</f>
      </c>
      <c r="DB32" s="3">
        <f>IF(AG32="",0,INDEX(Tablas!$B$4:$B$8,MATCH(AG32,Tablas!$A$4:$A$8,0)))</f>
      </c>
      <c r="DC32" s="3">
        <f>IF(AH32="",0,INDEX(Tablas!$B$4:$B$8,MATCH(AH32,Tablas!$A$4:$A$8,0)))</f>
      </c>
      <c r="DD32" s="3">
        <f>IF(AI32="",0,INDEX(Tablas!$B$4:$B$8,MATCH(AI32,Tablas!$A$4:$A$8,0)))</f>
      </c>
      <c r="DE32" s="3">
        <f>IF(AJ32="",0,INDEX(Tablas!$B$4:$B$8,MATCH(AJ32,Tablas!$A$4:$A$8,0)))</f>
      </c>
      <c r="DF32" s="3">
        <f>IF(AK32="",0,INDEX(Tablas!$C$4:$C$8,MATCH(AK32,Tablas!$A$4:$A$8,0)))</f>
      </c>
      <c r="DG32" s="3">
        <f>IF(AL32="",0,INDEX(Tablas!$C$4:$C$8,MATCH(AL32,Tablas!$A$4:$A$8,0)))</f>
      </c>
      <c r="DH32" s="3">
        <f>IF(AM32="",0,INDEX(Tablas!$C$4:$C$8,MATCH(AM32,Tablas!$A$4:$A$8,0)))</f>
      </c>
      <c r="DI32" s="3">
        <f>IF(AN32="",0,INDEX(Tablas!$C$4:$C$8,MATCH(AN32,Tablas!$A$4:$A$8,0)))</f>
      </c>
      <c r="DJ32" s="3">
        <f>IF(AO32="",0,INDEX(Tablas!$C$4:$C$8,MATCH(AO32,Tablas!$A$4:$A$8,0)))</f>
      </c>
      <c r="DK32" s="3">
        <f>IF(AP32="",0,INDEX(Tablas!$C$4:$C$8,MATCH(AP32,Tablas!$A$4:$A$8,0)))</f>
      </c>
      <c r="DL32" s="3">
        <f>IF(AQ32="",0,INDEX(Tablas!$C$4:$C$8,MATCH(AQ32,Tablas!$A$4:$A$8,0)))</f>
      </c>
      <c r="DM32" s="3">
        <f>IF(OR($B32&lt;&gt;"Sí",AR32=""),0,INDEX(Tablas!$C$4:$C$8,MATCH(AR32,Tablas!$A$4:$A$8,0)))</f>
      </c>
      <c r="DN32" s="3">
        <f>IF(OR($B32&lt;&gt;"Sí",AS32=""),0,INDEX(Tablas!$C$4:$C$8,MATCH(AS32,Tablas!$A$4:$A$8,0)))</f>
      </c>
      <c r="DO32" s="3">
        <f>IF(OR($B32&lt;&gt;"Sí",AT32=""),0,INDEX(Tablas!$C$4:$C$8,MATCH(AT32,Tablas!$A$4:$A$8,0)))</f>
      </c>
      <c r="DP32" s="3">
        <f>IF(OR($C32&lt;&gt;"Sí",AU32=""),0,INDEX(Tablas!$C$4:$C$8,MATCH(AU32,Tablas!$A$4:$A$8,0)))</f>
      </c>
      <c r="DQ32" s="3">
        <f>IF(OR($C32&lt;&gt;"Sí",AV32=""),0,INDEX(Tablas!$C$4:$C$8,MATCH(AV32,Tablas!$A$4:$A$8,0)))</f>
      </c>
      <c r="DR32" s="3">
        <f>IF(OR($C32&lt;&gt;"Sí",AW32=""),0,INDEX(Tablas!$C$4:$C$8,MATCH(AW32,Tablas!$A$4:$A$8,0)))</f>
      </c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6">
        <f>IF(COUNTA($A33:$AW33)=0,"",SUM(BY33:DR33))</f>
      </c>
      <c r="AY33" s="6">
        <f>IF(AX33="","",IF(AX33&lt;Tablas!$C$11,"Nulo",IF(AX33&lt;Tablas!$D$11,"Bajo",IF(AX33&lt;Tablas!$E$11,"Medio",IF(AX33&lt;Tablas!$F$11,"Alto","Muy alto")))))</f>
      </c>
      <c r="AZ33" s="3">
        <f>IF($AX33="","",SUM(BZ33,BY33,CA33))</f>
      </c>
      <c r="BA33" s="3">
        <f>IF(AZ33="","",IF(AZ33&lt;Tablas!$C$12,"Nulo",IF(AZ33&lt;Tablas!$D$12,"Bajo",IF(AZ33&lt;Tablas!$E$12,"Medio",IF(AZ33&lt;Tablas!$F$12,"Alto","Muy alto")))))</f>
      </c>
      <c r="BB33" s="3">
        <f>IF($AX33="","",SUM(CB33,CG33,CC33,CD33,CE33,CF33,DM33,DN33,DO33,CH33,CI33,CJ33,CK33,CR33,CS33,CT33,CP33,CQ33,CX33,CY33))</f>
      </c>
      <c r="BC33" s="3">
        <f>IF(BB33="","",IF(BB33&lt;Tablas!$C$13,"Nulo",IF(BB33&lt;Tablas!$D$13,"Bajo",IF(BB33&lt;Tablas!$E$13,"Medio",IF(BB33&lt;Tablas!$F$13,"Alto","Muy alto")))))</f>
      </c>
      <c r="BD33" s="3">
        <f>IF($AX33="","",SUM(CL33,CM33,CN33,CO33))</f>
      </c>
      <c r="BE33" s="3">
        <f>IF(BD33="","",IF(BD33&lt;Tablas!$C$14,"Nulo",IF(BD33&lt;Tablas!$D$14,"Bajo",IF(BD33&lt;Tablas!$E$14,"Medio",IF(BD33&lt;Tablas!$F$14,"Alto","Muy alto")))))</f>
      </c>
      <c r="BF33" s="3">
        <f>IF($AX33="","",SUM(CU33,CV33,CW33,CZ33,DA33,DB33,DC33,DD33,DP33,DQ33,DR33,DE33,DF33,DG33,DH33,DI33,DJ33,DK33,DL33))</f>
      </c>
      <c r="BG33" s="3">
        <f>IF(BF33="","",IF(BF33&lt;Tablas!$C$15,"Nulo",IF(BF33&lt;Tablas!$D$15,"Bajo",IF(BF33&lt;Tablas!$E$15,"Medio",IF(BF33&lt;Tablas!$F$15,"Alto","Muy alto")))))</f>
      </c>
      <c r="BH33" s="3">
        <f>IF($AX33="","",SUM(BZ33,BY33,CA33))</f>
      </c>
      <c r="BI33" s="3">
        <f>IF(BH33="","",IF(BH33&lt;Tablas!$C$16,"Nulo",IF(BH33&lt;Tablas!$D$16,"Bajo",IF(BH33&lt;Tablas!$E$16,"Medio",IF(BH33&lt;Tablas!$F$16,"Alto","Muy alto")))))</f>
      </c>
      <c r="BJ33" s="3">
        <f>IF($AX33="","",SUM(CB33,CG33,CC33,CD33,CE33,CF33,DM33,DN33,DO33,CH33,CI33,CJ33,CK33))</f>
      </c>
      <c r="BK33" s="3">
        <f>IF(BJ33="","",IF(BJ33&lt;Tablas!$C$17,"Nulo",IF(BJ33&lt;Tablas!$D$17,"Bajo",IF(BJ33&lt;Tablas!$E$17,"Medio",IF(BJ33&lt;Tablas!$F$17,"Alto","Muy alto")))))</f>
      </c>
      <c r="BL33" s="3">
        <f>IF($AX33="","",SUM(CR33,CS33,CT33,CP33,CQ33,CX33,CY33))</f>
      </c>
      <c r="BM33" s="3">
        <f>IF(BL33="","",IF(BL33&lt;Tablas!$C$18,"Nulo",IF(BL33&lt;Tablas!$D$18,"Bajo",IF(BL33&lt;Tablas!$E$18,"Medio",IF(BL33&lt;Tablas!$F$18,"Alto","Muy alto")))))</f>
      </c>
      <c r="BN33" s="3">
        <f>IF($AX33="","",SUM(CL33,CM33))</f>
      </c>
      <c r="BO33" s="3">
        <f>IF(BN33="","",IF(BN33&lt;Tablas!$C$19,"Nulo",IF(BN33&lt;Tablas!$D$19,"Bajo",IF(BN33&lt;Tablas!$E$19,"Medio",IF(BN33&lt;Tablas!$F$19,"Alto","Muy alto")))))</f>
      </c>
      <c r="BP33" s="3">
        <f>IF($AX33="","",SUM(CN33,CO33))</f>
      </c>
      <c r="BQ33" s="3">
        <f>IF(BP33="","",IF(BP33&lt;Tablas!$C$20,"Nulo",IF(BP33&lt;Tablas!$D$20,"Bajo",IF(BP33&lt;Tablas!$E$20,"Medio",IF(BP33&lt;Tablas!$F$20,"Alto","Muy alto")))))</f>
      </c>
      <c r="BR33" s="3">
        <f>IF($AX33="","",SUM(CU33,CV33,CW33,CZ33,DA33))</f>
      </c>
      <c r="BS33" s="3">
        <f>IF(BR33="","",IF(BR33&lt;Tablas!$C$21,"Nulo",IF(BR33&lt;Tablas!$D$21,"Bajo",IF(BR33&lt;Tablas!$E$21,"Medio",IF(BR33&lt;Tablas!$F$21,"Alto","Muy alto")))))</f>
      </c>
      <c r="BT33" s="3">
        <f>IF($AX33="","",SUM(DB33,DC33,DD33,DP33,DQ33,DR33))</f>
      </c>
      <c r="BU33" s="3">
        <f>IF(BT33="","",IF(BT33&lt;Tablas!$C$22,"Nulo",IF(BT33&lt;Tablas!$D$22,"Bajo",IF(BT33&lt;Tablas!$E$22,"Medio",IF(BT33&lt;Tablas!$F$22,"Alto","Muy alto")))))</f>
      </c>
      <c r="BV33" s="3">
        <f>IF($AX33="","",SUM(DE33,DF33,DG33,DH33,DI33,DJ33,DK33,DL33))</f>
      </c>
      <c r="BW33" s="3">
        <f>IF(BV33="","",IF(BV33&lt;Tablas!$C$23,"Nulo",IF(BV33&lt;Tablas!$D$23,"Bajo",IF(BV33&lt;Tablas!$E$23,"Medio",IF(BV33&lt;Tablas!$F$23,"Alto","Muy alto")))))</f>
      </c>
      <c r="BX33" s="3">
        <f>IF($AX33="","",COUNTBLANK(D33:AQ33)+IF($B33="Sí",COUNTBLANK(AR33:AT33),0)+IF($C33="Sí",COUNTBLANK(AU33:AW33),0)+IF($B33="",1,0)+IF($C33="",1,0))</f>
      </c>
      <c r="BY33" s="3">
        <f>IF(D33="",0,INDEX(Tablas!$C$4:$C$8,MATCH(D33,Tablas!$A$4:$A$8,0)))</f>
      </c>
      <c r="BZ33" s="3">
        <f>IF(E33="",0,INDEX(Tablas!$C$4:$C$8,MATCH(E33,Tablas!$A$4:$A$8,0)))</f>
      </c>
      <c r="CA33" s="3">
        <f>IF(F33="",0,INDEX(Tablas!$C$4:$C$8,MATCH(F33,Tablas!$A$4:$A$8,0)))</f>
      </c>
      <c r="CB33" s="3">
        <f>IF(G33="",0,INDEX(Tablas!$C$4:$C$8,MATCH(G33,Tablas!$A$4:$A$8,0)))</f>
      </c>
      <c r="CC33" s="3">
        <f>IF(H33="",0,INDEX(Tablas!$C$4:$C$8,MATCH(H33,Tablas!$A$4:$A$8,0)))</f>
      </c>
      <c r="CD33" s="3">
        <f>IF(I33="",0,INDEX(Tablas!$C$4:$C$8,MATCH(I33,Tablas!$A$4:$A$8,0)))</f>
      </c>
      <c r="CE33" s="3">
        <f>IF(J33="",0,INDEX(Tablas!$C$4:$C$8,MATCH(J33,Tablas!$A$4:$A$8,0)))</f>
      </c>
      <c r="CF33" s="3">
        <f>IF(K33="",0,INDEX(Tablas!$C$4:$C$8,MATCH(K33,Tablas!$A$4:$A$8,0)))</f>
      </c>
      <c r="CG33" s="3">
        <f>IF(L33="",0,INDEX(Tablas!$C$4:$C$8,MATCH(L33,Tablas!$A$4:$A$8,0)))</f>
      </c>
      <c r="CH33" s="3">
        <f>IF(M33="",0,INDEX(Tablas!$C$4:$C$8,MATCH(M33,Tablas!$A$4:$A$8,0)))</f>
      </c>
      <c r="CI33" s="3">
        <f>IF(N33="",0,INDEX(Tablas!$C$4:$C$8,MATCH(N33,Tablas!$A$4:$A$8,0)))</f>
      </c>
      <c r="CJ33" s="3">
        <f>IF(O33="",0,INDEX(Tablas!$C$4:$C$8,MATCH(O33,Tablas!$A$4:$A$8,0)))</f>
      </c>
      <c r="CK33" s="3">
        <f>IF(P33="",0,INDEX(Tablas!$C$4:$C$8,MATCH(P33,Tablas!$A$4:$A$8,0)))</f>
      </c>
      <c r="CL33" s="3">
        <f>IF(Q33="",0,INDEX(Tablas!$C$4:$C$8,MATCH(Q33,Tablas!$A$4:$A$8,0)))</f>
      </c>
      <c r="CM33" s="3">
        <f>IF(R33="",0,INDEX(Tablas!$C$4:$C$8,MATCH(R33,Tablas!$A$4:$A$8,0)))</f>
      </c>
      <c r="CN33" s="3">
        <f>IF(S33="",0,INDEX(Tablas!$C$4:$C$8,MATCH(S33,Tablas!$A$4:$A$8,0)))</f>
      </c>
      <c r="CO33" s="3">
        <f>IF(T33="",0,INDEX(Tablas!$C$4:$C$8,MATCH(T33,Tablas!$A$4:$A$8,0)))</f>
      </c>
      <c r="CP33" s="3">
        <f>IF(U33="",0,INDEX(Tablas!$B$4:$B$8,MATCH(U33,Tablas!$A$4:$A$8,0)))</f>
      </c>
      <c r="CQ33" s="3">
        <f>IF(V33="",0,INDEX(Tablas!$B$4:$B$8,MATCH(V33,Tablas!$A$4:$A$8,0)))</f>
      </c>
      <c r="CR33" s="3">
        <f>IF(W33="",0,INDEX(Tablas!$B$4:$B$8,MATCH(W33,Tablas!$A$4:$A$8,0)))</f>
      </c>
      <c r="CS33" s="3">
        <f>IF(X33="",0,INDEX(Tablas!$B$4:$B$8,MATCH(X33,Tablas!$A$4:$A$8,0)))</f>
      </c>
      <c r="CT33" s="3">
        <f>IF(Y33="",0,INDEX(Tablas!$B$4:$B$8,MATCH(Y33,Tablas!$A$4:$A$8,0)))</f>
      </c>
      <c r="CU33" s="3">
        <f>IF(Z33="",0,INDEX(Tablas!$B$4:$B$8,MATCH(Z33,Tablas!$A$4:$A$8,0)))</f>
      </c>
      <c r="CV33" s="3">
        <f>IF(AA33="",0,INDEX(Tablas!$B$4:$B$8,MATCH(AA33,Tablas!$A$4:$A$8,0)))</f>
      </c>
      <c r="CW33" s="3">
        <f>IF(AB33="",0,INDEX(Tablas!$B$4:$B$8,MATCH(AB33,Tablas!$A$4:$A$8,0)))</f>
      </c>
      <c r="CX33" s="3">
        <f>IF(AC33="",0,INDEX(Tablas!$B$4:$B$8,MATCH(AC33,Tablas!$A$4:$A$8,0)))</f>
      </c>
      <c r="CY33" s="3">
        <f>IF(AD33="",0,INDEX(Tablas!$B$4:$B$8,MATCH(AD33,Tablas!$A$4:$A$8,0)))</f>
      </c>
      <c r="CZ33" s="3">
        <f>IF(AE33="",0,INDEX(Tablas!$B$4:$B$8,MATCH(AE33,Tablas!$A$4:$A$8,0)))</f>
      </c>
      <c r="DA33" s="3">
        <f>IF(AF33="",0,INDEX(Tablas!$B$4:$B$8,MATCH(AF33,Tablas!$A$4:$A$8,0)))</f>
      </c>
      <c r="DB33" s="3">
        <f>IF(AG33="",0,INDEX(Tablas!$B$4:$B$8,MATCH(AG33,Tablas!$A$4:$A$8,0)))</f>
      </c>
      <c r="DC33" s="3">
        <f>IF(AH33="",0,INDEX(Tablas!$B$4:$B$8,MATCH(AH33,Tablas!$A$4:$A$8,0)))</f>
      </c>
      <c r="DD33" s="3">
        <f>IF(AI33="",0,INDEX(Tablas!$B$4:$B$8,MATCH(AI33,Tablas!$A$4:$A$8,0)))</f>
      </c>
      <c r="DE33" s="3">
        <f>IF(AJ33="",0,INDEX(Tablas!$B$4:$B$8,MATCH(AJ33,Tablas!$A$4:$A$8,0)))</f>
      </c>
      <c r="DF33" s="3">
        <f>IF(AK33="",0,INDEX(Tablas!$C$4:$C$8,MATCH(AK33,Tablas!$A$4:$A$8,0)))</f>
      </c>
      <c r="DG33" s="3">
        <f>IF(AL33="",0,INDEX(Tablas!$C$4:$C$8,MATCH(AL33,Tablas!$A$4:$A$8,0)))</f>
      </c>
      <c r="DH33" s="3">
        <f>IF(AM33="",0,INDEX(Tablas!$C$4:$C$8,MATCH(AM33,Tablas!$A$4:$A$8,0)))</f>
      </c>
      <c r="DI33" s="3">
        <f>IF(AN33="",0,INDEX(Tablas!$C$4:$C$8,MATCH(AN33,Tablas!$A$4:$A$8,0)))</f>
      </c>
      <c r="DJ33" s="3">
        <f>IF(AO33="",0,INDEX(Tablas!$C$4:$C$8,MATCH(AO33,Tablas!$A$4:$A$8,0)))</f>
      </c>
      <c r="DK33" s="3">
        <f>IF(AP33="",0,INDEX(Tablas!$C$4:$C$8,MATCH(AP33,Tablas!$A$4:$A$8,0)))</f>
      </c>
      <c r="DL33" s="3">
        <f>IF(AQ33="",0,INDEX(Tablas!$C$4:$C$8,MATCH(AQ33,Tablas!$A$4:$A$8,0)))</f>
      </c>
      <c r="DM33" s="3">
        <f>IF(OR($B33&lt;&gt;"Sí",AR33=""),0,INDEX(Tablas!$C$4:$C$8,MATCH(AR33,Tablas!$A$4:$A$8,0)))</f>
      </c>
      <c r="DN33" s="3">
        <f>IF(OR($B33&lt;&gt;"Sí",AS33=""),0,INDEX(Tablas!$C$4:$C$8,MATCH(AS33,Tablas!$A$4:$A$8,0)))</f>
      </c>
      <c r="DO33" s="3">
        <f>IF(OR($B33&lt;&gt;"Sí",AT33=""),0,INDEX(Tablas!$C$4:$C$8,MATCH(AT33,Tablas!$A$4:$A$8,0)))</f>
      </c>
      <c r="DP33" s="3">
        <f>IF(OR($C33&lt;&gt;"Sí",AU33=""),0,INDEX(Tablas!$C$4:$C$8,MATCH(AU33,Tablas!$A$4:$A$8,0)))</f>
      </c>
      <c r="DQ33" s="3">
        <f>IF(OR($C33&lt;&gt;"Sí",AV33=""),0,INDEX(Tablas!$C$4:$C$8,MATCH(AV33,Tablas!$A$4:$A$8,0)))</f>
      </c>
      <c r="DR33" s="3">
        <f>IF(OR($C33&lt;&gt;"Sí",AW33=""),0,INDEX(Tablas!$C$4:$C$8,MATCH(AW33,Tablas!$A$4:$A$8,0)))</f>
      </c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6">
        <f>IF(COUNTA($A34:$AW34)=0,"",SUM(BY34:DR34))</f>
      </c>
      <c r="AY34" s="6">
        <f>IF(AX34="","",IF(AX34&lt;Tablas!$C$11,"Nulo",IF(AX34&lt;Tablas!$D$11,"Bajo",IF(AX34&lt;Tablas!$E$11,"Medio",IF(AX34&lt;Tablas!$F$11,"Alto","Muy alto")))))</f>
      </c>
      <c r="AZ34" s="3">
        <f>IF($AX34="","",SUM(BZ34,BY34,CA34))</f>
      </c>
      <c r="BA34" s="3">
        <f>IF(AZ34="","",IF(AZ34&lt;Tablas!$C$12,"Nulo",IF(AZ34&lt;Tablas!$D$12,"Bajo",IF(AZ34&lt;Tablas!$E$12,"Medio",IF(AZ34&lt;Tablas!$F$12,"Alto","Muy alto")))))</f>
      </c>
      <c r="BB34" s="3">
        <f>IF($AX34="","",SUM(CB34,CG34,CC34,CD34,CE34,CF34,DM34,DN34,DO34,CH34,CI34,CJ34,CK34,CR34,CS34,CT34,CP34,CQ34,CX34,CY34))</f>
      </c>
      <c r="BC34" s="3">
        <f>IF(BB34="","",IF(BB34&lt;Tablas!$C$13,"Nulo",IF(BB34&lt;Tablas!$D$13,"Bajo",IF(BB34&lt;Tablas!$E$13,"Medio",IF(BB34&lt;Tablas!$F$13,"Alto","Muy alto")))))</f>
      </c>
      <c r="BD34" s="3">
        <f>IF($AX34="","",SUM(CL34,CM34,CN34,CO34))</f>
      </c>
      <c r="BE34" s="3">
        <f>IF(BD34="","",IF(BD34&lt;Tablas!$C$14,"Nulo",IF(BD34&lt;Tablas!$D$14,"Bajo",IF(BD34&lt;Tablas!$E$14,"Medio",IF(BD34&lt;Tablas!$F$14,"Alto","Muy alto")))))</f>
      </c>
      <c r="BF34" s="3">
        <f>IF($AX34="","",SUM(CU34,CV34,CW34,CZ34,DA34,DB34,DC34,DD34,DP34,DQ34,DR34,DE34,DF34,DG34,DH34,DI34,DJ34,DK34,DL34))</f>
      </c>
      <c r="BG34" s="3">
        <f>IF(BF34="","",IF(BF34&lt;Tablas!$C$15,"Nulo",IF(BF34&lt;Tablas!$D$15,"Bajo",IF(BF34&lt;Tablas!$E$15,"Medio",IF(BF34&lt;Tablas!$F$15,"Alto","Muy alto")))))</f>
      </c>
      <c r="BH34" s="3">
        <f>IF($AX34="","",SUM(BZ34,BY34,CA34))</f>
      </c>
      <c r="BI34" s="3">
        <f>IF(BH34="","",IF(BH34&lt;Tablas!$C$16,"Nulo",IF(BH34&lt;Tablas!$D$16,"Bajo",IF(BH34&lt;Tablas!$E$16,"Medio",IF(BH34&lt;Tablas!$F$16,"Alto","Muy alto")))))</f>
      </c>
      <c r="BJ34" s="3">
        <f>IF($AX34="","",SUM(CB34,CG34,CC34,CD34,CE34,CF34,DM34,DN34,DO34,CH34,CI34,CJ34,CK34))</f>
      </c>
      <c r="BK34" s="3">
        <f>IF(BJ34="","",IF(BJ34&lt;Tablas!$C$17,"Nulo",IF(BJ34&lt;Tablas!$D$17,"Bajo",IF(BJ34&lt;Tablas!$E$17,"Medio",IF(BJ34&lt;Tablas!$F$17,"Alto","Muy alto")))))</f>
      </c>
      <c r="BL34" s="3">
        <f>IF($AX34="","",SUM(CR34,CS34,CT34,CP34,CQ34,CX34,CY34))</f>
      </c>
      <c r="BM34" s="3">
        <f>IF(BL34="","",IF(BL34&lt;Tablas!$C$18,"Nulo",IF(BL34&lt;Tablas!$D$18,"Bajo",IF(BL34&lt;Tablas!$E$18,"Medio",IF(BL34&lt;Tablas!$F$18,"Alto","Muy alto")))))</f>
      </c>
      <c r="BN34" s="3">
        <f>IF($AX34="","",SUM(CL34,CM34))</f>
      </c>
      <c r="BO34" s="3">
        <f>IF(BN34="","",IF(BN34&lt;Tablas!$C$19,"Nulo",IF(BN34&lt;Tablas!$D$19,"Bajo",IF(BN34&lt;Tablas!$E$19,"Medio",IF(BN34&lt;Tablas!$F$19,"Alto","Muy alto")))))</f>
      </c>
      <c r="BP34" s="3">
        <f>IF($AX34="","",SUM(CN34,CO34))</f>
      </c>
      <c r="BQ34" s="3">
        <f>IF(BP34="","",IF(BP34&lt;Tablas!$C$20,"Nulo",IF(BP34&lt;Tablas!$D$20,"Bajo",IF(BP34&lt;Tablas!$E$20,"Medio",IF(BP34&lt;Tablas!$F$20,"Alto","Muy alto")))))</f>
      </c>
      <c r="BR34" s="3">
        <f>IF($AX34="","",SUM(CU34,CV34,CW34,CZ34,DA34))</f>
      </c>
      <c r="BS34" s="3">
        <f>IF(BR34="","",IF(BR34&lt;Tablas!$C$21,"Nulo",IF(BR34&lt;Tablas!$D$21,"Bajo",IF(BR34&lt;Tablas!$E$21,"Medio",IF(BR34&lt;Tablas!$F$21,"Alto","Muy alto")))))</f>
      </c>
      <c r="BT34" s="3">
        <f>IF($AX34="","",SUM(DB34,DC34,DD34,DP34,DQ34,DR34))</f>
      </c>
      <c r="BU34" s="3">
        <f>IF(BT34="","",IF(BT34&lt;Tablas!$C$22,"Nulo",IF(BT34&lt;Tablas!$D$22,"Bajo",IF(BT34&lt;Tablas!$E$22,"Medio",IF(BT34&lt;Tablas!$F$22,"Alto","Muy alto")))))</f>
      </c>
      <c r="BV34" s="3">
        <f>IF($AX34="","",SUM(DE34,DF34,DG34,DH34,DI34,DJ34,DK34,DL34))</f>
      </c>
      <c r="BW34" s="3">
        <f>IF(BV34="","",IF(BV34&lt;Tablas!$C$23,"Nulo",IF(BV34&lt;Tablas!$D$23,"Bajo",IF(BV34&lt;Tablas!$E$23,"Medio",IF(BV34&lt;Tablas!$F$23,"Alto","Muy alto")))))</f>
      </c>
      <c r="BX34" s="3">
        <f>IF($AX34="","",COUNTBLANK(D34:AQ34)+IF($B34="Sí",COUNTBLANK(AR34:AT34),0)+IF($C34="Sí",COUNTBLANK(AU34:AW34),0)+IF($B34="",1,0)+IF($C34="",1,0))</f>
      </c>
      <c r="BY34" s="3">
        <f>IF(D34="",0,INDEX(Tablas!$C$4:$C$8,MATCH(D34,Tablas!$A$4:$A$8,0)))</f>
      </c>
      <c r="BZ34" s="3">
        <f>IF(E34="",0,INDEX(Tablas!$C$4:$C$8,MATCH(E34,Tablas!$A$4:$A$8,0)))</f>
      </c>
      <c r="CA34" s="3">
        <f>IF(F34="",0,INDEX(Tablas!$C$4:$C$8,MATCH(F34,Tablas!$A$4:$A$8,0)))</f>
      </c>
      <c r="CB34" s="3">
        <f>IF(G34="",0,INDEX(Tablas!$C$4:$C$8,MATCH(G34,Tablas!$A$4:$A$8,0)))</f>
      </c>
      <c r="CC34" s="3">
        <f>IF(H34="",0,INDEX(Tablas!$C$4:$C$8,MATCH(H34,Tablas!$A$4:$A$8,0)))</f>
      </c>
      <c r="CD34" s="3">
        <f>IF(I34="",0,INDEX(Tablas!$C$4:$C$8,MATCH(I34,Tablas!$A$4:$A$8,0)))</f>
      </c>
      <c r="CE34" s="3">
        <f>IF(J34="",0,INDEX(Tablas!$C$4:$C$8,MATCH(J34,Tablas!$A$4:$A$8,0)))</f>
      </c>
      <c r="CF34" s="3">
        <f>IF(K34="",0,INDEX(Tablas!$C$4:$C$8,MATCH(K34,Tablas!$A$4:$A$8,0)))</f>
      </c>
      <c r="CG34" s="3">
        <f>IF(L34="",0,INDEX(Tablas!$C$4:$C$8,MATCH(L34,Tablas!$A$4:$A$8,0)))</f>
      </c>
      <c r="CH34" s="3">
        <f>IF(M34="",0,INDEX(Tablas!$C$4:$C$8,MATCH(M34,Tablas!$A$4:$A$8,0)))</f>
      </c>
      <c r="CI34" s="3">
        <f>IF(N34="",0,INDEX(Tablas!$C$4:$C$8,MATCH(N34,Tablas!$A$4:$A$8,0)))</f>
      </c>
      <c r="CJ34" s="3">
        <f>IF(O34="",0,INDEX(Tablas!$C$4:$C$8,MATCH(O34,Tablas!$A$4:$A$8,0)))</f>
      </c>
      <c r="CK34" s="3">
        <f>IF(P34="",0,INDEX(Tablas!$C$4:$C$8,MATCH(P34,Tablas!$A$4:$A$8,0)))</f>
      </c>
      <c r="CL34" s="3">
        <f>IF(Q34="",0,INDEX(Tablas!$C$4:$C$8,MATCH(Q34,Tablas!$A$4:$A$8,0)))</f>
      </c>
      <c r="CM34" s="3">
        <f>IF(R34="",0,INDEX(Tablas!$C$4:$C$8,MATCH(R34,Tablas!$A$4:$A$8,0)))</f>
      </c>
      <c r="CN34" s="3">
        <f>IF(S34="",0,INDEX(Tablas!$C$4:$C$8,MATCH(S34,Tablas!$A$4:$A$8,0)))</f>
      </c>
      <c r="CO34" s="3">
        <f>IF(T34="",0,INDEX(Tablas!$C$4:$C$8,MATCH(T34,Tablas!$A$4:$A$8,0)))</f>
      </c>
      <c r="CP34" s="3">
        <f>IF(U34="",0,INDEX(Tablas!$B$4:$B$8,MATCH(U34,Tablas!$A$4:$A$8,0)))</f>
      </c>
      <c r="CQ34" s="3">
        <f>IF(V34="",0,INDEX(Tablas!$B$4:$B$8,MATCH(V34,Tablas!$A$4:$A$8,0)))</f>
      </c>
      <c r="CR34" s="3">
        <f>IF(W34="",0,INDEX(Tablas!$B$4:$B$8,MATCH(W34,Tablas!$A$4:$A$8,0)))</f>
      </c>
      <c r="CS34" s="3">
        <f>IF(X34="",0,INDEX(Tablas!$B$4:$B$8,MATCH(X34,Tablas!$A$4:$A$8,0)))</f>
      </c>
      <c r="CT34" s="3">
        <f>IF(Y34="",0,INDEX(Tablas!$B$4:$B$8,MATCH(Y34,Tablas!$A$4:$A$8,0)))</f>
      </c>
      <c r="CU34" s="3">
        <f>IF(Z34="",0,INDEX(Tablas!$B$4:$B$8,MATCH(Z34,Tablas!$A$4:$A$8,0)))</f>
      </c>
      <c r="CV34" s="3">
        <f>IF(AA34="",0,INDEX(Tablas!$B$4:$B$8,MATCH(AA34,Tablas!$A$4:$A$8,0)))</f>
      </c>
      <c r="CW34" s="3">
        <f>IF(AB34="",0,INDEX(Tablas!$B$4:$B$8,MATCH(AB34,Tablas!$A$4:$A$8,0)))</f>
      </c>
      <c r="CX34" s="3">
        <f>IF(AC34="",0,INDEX(Tablas!$B$4:$B$8,MATCH(AC34,Tablas!$A$4:$A$8,0)))</f>
      </c>
      <c r="CY34" s="3">
        <f>IF(AD34="",0,INDEX(Tablas!$B$4:$B$8,MATCH(AD34,Tablas!$A$4:$A$8,0)))</f>
      </c>
      <c r="CZ34" s="3">
        <f>IF(AE34="",0,INDEX(Tablas!$B$4:$B$8,MATCH(AE34,Tablas!$A$4:$A$8,0)))</f>
      </c>
      <c r="DA34" s="3">
        <f>IF(AF34="",0,INDEX(Tablas!$B$4:$B$8,MATCH(AF34,Tablas!$A$4:$A$8,0)))</f>
      </c>
      <c r="DB34" s="3">
        <f>IF(AG34="",0,INDEX(Tablas!$B$4:$B$8,MATCH(AG34,Tablas!$A$4:$A$8,0)))</f>
      </c>
      <c r="DC34" s="3">
        <f>IF(AH34="",0,INDEX(Tablas!$B$4:$B$8,MATCH(AH34,Tablas!$A$4:$A$8,0)))</f>
      </c>
      <c r="DD34" s="3">
        <f>IF(AI34="",0,INDEX(Tablas!$B$4:$B$8,MATCH(AI34,Tablas!$A$4:$A$8,0)))</f>
      </c>
      <c r="DE34" s="3">
        <f>IF(AJ34="",0,INDEX(Tablas!$B$4:$B$8,MATCH(AJ34,Tablas!$A$4:$A$8,0)))</f>
      </c>
      <c r="DF34" s="3">
        <f>IF(AK34="",0,INDEX(Tablas!$C$4:$C$8,MATCH(AK34,Tablas!$A$4:$A$8,0)))</f>
      </c>
      <c r="DG34" s="3">
        <f>IF(AL34="",0,INDEX(Tablas!$C$4:$C$8,MATCH(AL34,Tablas!$A$4:$A$8,0)))</f>
      </c>
      <c r="DH34" s="3">
        <f>IF(AM34="",0,INDEX(Tablas!$C$4:$C$8,MATCH(AM34,Tablas!$A$4:$A$8,0)))</f>
      </c>
      <c r="DI34" s="3">
        <f>IF(AN34="",0,INDEX(Tablas!$C$4:$C$8,MATCH(AN34,Tablas!$A$4:$A$8,0)))</f>
      </c>
      <c r="DJ34" s="3">
        <f>IF(AO34="",0,INDEX(Tablas!$C$4:$C$8,MATCH(AO34,Tablas!$A$4:$A$8,0)))</f>
      </c>
      <c r="DK34" s="3">
        <f>IF(AP34="",0,INDEX(Tablas!$C$4:$C$8,MATCH(AP34,Tablas!$A$4:$A$8,0)))</f>
      </c>
      <c r="DL34" s="3">
        <f>IF(AQ34="",0,INDEX(Tablas!$C$4:$C$8,MATCH(AQ34,Tablas!$A$4:$A$8,0)))</f>
      </c>
      <c r="DM34" s="3">
        <f>IF(OR($B34&lt;&gt;"Sí",AR34=""),0,INDEX(Tablas!$C$4:$C$8,MATCH(AR34,Tablas!$A$4:$A$8,0)))</f>
      </c>
      <c r="DN34" s="3">
        <f>IF(OR($B34&lt;&gt;"Sí",AS34=""),0,INDEX(Tablas!$C$4:$C$8,MATCH(AS34,Tablas!$A$4:$A$8,0)))</f>
      </c>
      <c r="DO34" s="3">
        <f>IF(OR($B34&lt;&gt;"Sí",AT34=""),0,INDEX(Tablas!$C$4:$C$8,MATCH(AT34,Tablas!$A$4:$A$8,0)))</f>
      </c>
      <c r="DP34" s="3">
        <f>IF(OR($C34&lt;&gt;"Sí",AU34=""),0,INDEX(Tablas!$C$4:$C$8,MATCH(AU34,Tablas!$A$4:$A$8,0)))</f>
      </c>
      <c r="DQ34" s="3">
        <f>IF(OR($C34&lt;&gt;"Sí",AV34=""),0,INDEX(Tablas!$C$4:$C$8,MATCH(AV34,Tablas!$A$4:$A$8,0)))</f>
      </c>
      <c r="DR34" s="3">
        <f>IF(OR($C34&lt;&gt;"Sí",AW34=""),0,INDEX(Tablas!$C$4:$C$8,MATCH(AW34,Tablas!$A$4:$A$8,0)))</f>
      </c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6">
        <f>IF(COUNTA($A35:$AW35)=0,"",SUM(BY35:DR35))</f>
      </c>
      <c r="AY35" s="6">
        <f>IF(AX35="","",IF(AX35&lt;Tablas!$C$11,"Nulo",IF(AX35&lt;Tablas!$D$11,"Bajo",IF(AX35&lt;Tablas!$E$11,"Medio",IF(AX35&lt;Tablas!$F$11,"Alto","Muy alto")))))</f>
      </c>
      <c r="AZ35" s="3">
        <f>IF($AX35="","",SUM(BZ35,BY35,CA35))</f>
      </c>
      <c r="BA35" s="3">
        <f>IF(AZ35="","",IF(AZ35&lt;Tablas!$C$12,"Nulo",IF(AZ35&lt;Tablas!$D$12,"Bajo",IF(AZ35&lt;Tablas!$E$12,"Medio",IF(AZ35&lt;Tablas!$F$12,"Alto","Muy alto")))))</f>
      </c>
      <c r="BB35" s="3">
        <f>IF($AX35="","",SUM(CB35,CG35,CC35,CD35,CE35,CF35,DM35,DN35,DO35,CH35,CI35,CJ35,CK35,CR35,CS35,CT35,CP35,CQ35,CX35,CY35))</f>
      </c>
      <c r="BC35" s="3">
        <f>IF(BB35="","",IF(BB35&lt;Tablas!$C$13,"Nulo",IF(BB35&lt;Tablas!$D$13,"Bajo",IF(BB35&lt;Tablas!$E$13,"Medio",IF(BB35&lt;Tablas!$F$13,"Alto","Muy alto")))))</f>
      </c>
      <c r="BD35" s="3">
        <f>IF($AX35="","",SUM(CL35,CM35,CN35,CO35))</f>
      </c>
      <c r="BE35" s="3">
        <f>IF(BD35="","",IF(BD35&lt;Tablas!$C$14,"Nulo",IF(BD35&lt;Tablas!$D$14,"Bajo",IF(BD35&lt;Tablas!$E$14,"Medio",IF(BD35&lt;Tablas!$F$14,"Alto","Muy alto")))))</f>
      </c>
      <c r="BF35" s="3">
        <f>IF($AX35="","",SUM(CU35,CV35,CW35,CZ35,DA35,DB35,DC35,DD35,DP35,DQ35,DR35,DE35,DF35,DG35,DH35,DI35,DJ35,DK35,DL35))</f>
      </c>
      <c r="BG35" s="3">
        <f>IF(BF35="","",IF(BF35&lt;Tablas!$C$15,"Nulo",IF(BF35&lt;Tablas!$D$15,"Bajo",IF(BF35&lt;Tablas!$E$15,"Medio",IF(BF35&lt;Tablas!$F$15,"Alto","Muy alto")))))</f>
      </c>
      <c r="BH35" s="3">
        <f>IF($AX35="","",SUM(BZ35,BY35,CA35))</f>
      </c>
      <c r="BI35" s="3">
        <f>IF(BH35="","",IF(BH35&lt;Tablas!$C$16,"Nulo",IF(BH35&lt;Tablas!$D$16,"Bajo",IF(BH35&lt;Tablas!$E$16,"Medio",IF(BH35&lt;Tablas!$F$16,"Alto","Muy alto")))))</f>
      </c>
      <c r="BJ35" s="3">
        <f>IF($AX35="","",SUM(CB35,CG35,CC35,CD35,CE35,CF35,DM35,DN35,DO35,CH35,CI35,CJ35,CK35))</f>
      </c>
      <c r="BK35" s="3">
        <f>IF(BJ35="","",IF(BJ35&lt;Tablas!$C$17,"Nulo",IF(BJ35&lt;Tablas!$D$17,"Bajo",IF(BJ35&lt;Tablas!$E$17,"Medio",IF(BJ35&lt;Tablas!$F$17,"Alto","Muy alto")))))</f>
      </c>
      <c r="BL35" s="3">
        <f>IF($AX35="","",SUM(CR35,CS35,CT35,CP35,CQ35,CX35,CY35))</f>
      </c>
      <c r="BM35" s="3">
        <f>IF(BL35="","",IF(BL35&lt;Tablas!$C$18,"Nulo",IF(BL35&lt;Tablas!$D$18,"Bajo",IF(BL35&lt;Tablas!$E$18,"Medio",IF(BL35&lt;Tablas!$F$18,"Alto","Muy alto")))))</f>
      </c>
      <c r="BN35" s="3">
        <f>IF($AX35="","",SUM(CL35,CM35))</f>
      </c>
      <c r="BO35" s="3">
        <f>IF(BN35="","",IF(BN35&lt;Tablas!$C$19,"Nulo",IF(BN35&lt;Tablas!$D$19,"Bajo",IF(BN35&lt;Tablas!$E$19,"Medio",IF(BN35&lt;Tablas!$F$19,"Alto","Muy alto")))))</f>
      </c>
      <c r="BP35" s="3">
        <f>IF($AX35="","",SUM(CN35,CO35))</f>
      </c>
      <c r="BQ35" s="3">
        <f>IF(BP35="","",IF(BP35&lt;Tablas!$C$20,"Nulo",IF(BP35&lt;Tablas!$D$20,"Bajo",IF(BP35&lt;Tablas!$E$20,"Medio",IF(BP35&lt;Tablas!$F$20,"Alto","Muy alto")))))</f>
      </c>
      <c r="BR35" s="3">
        <f>IF($AX35="","",SUM(CU35,CV35,CW35,CZ35,DA35))</f>
      </c>
      <c r="BS35" s="3">
        <f>IF(BR35="","",IF(BR35&lt;Tablas!$C$21,"Nulo",IF(BR35&lt;Tablas!$D$21,"Bajo",IF(BR35&lt;Tablas!$E$21,"Medio",IF(BR35&lt;Tablas!$F$21,"Alto","Muy alto")))))</f>
      </c>
      <c r="BT35" s="3">
        <f>IF($AX35="","",SUM(DB35,DC35,DD35,DP35,DQ35,DR35))</f>
      </c>
      <c r="BU35" s="3">
        <f>IF(BT35="","",IF(BT35&lt;Tablas!$C$22,"Nulo",IF(BT35&lt;Tablas!$D$22,"Bajo",IF(BT35&lt;Tablas!$E$22,"Medio",IF(BT35&lt;Tablas!$F$22,"Alto","Muy alto")))))</f>
      </c>
      <c r="BV35" s="3">
        <f>IF($AX35="","",SUM(DE35,DF35,DG35,DH35,DI35,DJ35,DK35,DL35))</f>
      </c>
      <c r="BW35" s="3">
        <f>IF(BV35="","",IF(BV35&lt;Tablas!$C$23,"Nulo",IF(BV35&lt;Tablas!$D$23,"Bajo",IF(BV35&lt;Tablas!$E$23,"Medio",IF(BV35&lt;Tablas!$F$23,"Alto","Muy alto")))))</f>
      </c>
      <c r="BX35" s="3">
        <f>IF($AX35="","",COUNTBLANK(D35:AQ35)+IF($B35="Sí",COUNTBLANK(AR35:AT35),0)+IF($C35="Sí",COUNTBLANK(AU35:AW35),0)+IF($B35="",1,0)+IF($C35="",1,0))</f>
      </c>
      <c r="BY35" s="3">
        <f>IF(D35="",0,INDEX(Tablas!$C$4:$C$8,MATCH(D35,Tablas!$A$4:$A$8,0)))</f>
      </c>
      <c r="BZ35" s="3">
        <f>IF(E35="",0,INDEX(Tablas!$C$4:$C$8,MATCH(E35,Tablas!$A$4:$A$8,0)))</f>
      </c>
      <c r="CA35" s="3">
        <f>IF(F35="",0,INDEX(Tablas!$C$4:$C$8,MATCH(F35,Tablas!$A$4:$A$8,0)))</f>
      </c>
      <c r="CB35" s="3">
        <f>IF(G35="",0,INDEX(Tablas!$C$4:$C$8,MATCH(G35,Tablas!$A$4:$A$8,0)))</f>
      </c>
      <c r="CC35" s="3">
        <f>IF(H35="",0,INDEX(Tablas!$C$4:$C$8,MATCH(H35,Tablas!$A$4:$A$8,0)))</f>
      </c>
      <c r="CD35" s="3">
        <f>IF(I35="",0,INDEX(Tablas!$C$4:$C$8,MATCH(I35,Tablas!$A$4:$A$8,0)))</f>
      </c>
      <c r="CE35" s="3">
        <f>IF(J35="",0,INDEX(Tablas!$C$4:$C$8,MATCH(J35,Tablas!$A$4:$A$8,0)))</f>
      </c>
      <c r="CF35" s="3">
        <f>IF(K35="",0,INDEX(Tablas!$C$4:$C$8,MATCH(K35,Tablas!$A$4:$A$8,0)))</f>
      </c>
      <c r="CG35" s="3">
        <f>IF(L35="",0,INDEX(Tablas!$C$4:$C$8,MATCH(L35,Tablas!$A$4:$A$8,0)))</f>
      </c>
      <c r="CH35" s="3">
        <f>IF(M35="",0,INDEX(Tablas!$C$4:$C$8,MATCH(M35,Tablas!$A$4:$A$8,0)))</f>
      </c>
      <c r="CI35" s="3">
        <f>IF(N35="",0,INDEX(Tablas!$C$4:$C$8,MATCH(N35,Tablas!$A$4:$A$8,0)))</f>
      </c>
      <c r="CJ35" s="3">
        <f>IF(O35="",0,INDEX(Tablas!$C$4:$C$8,MATCH(O35,Tablas!$A$4:$A$8,0)))</f>
      </c>
      <c r="CK35" s="3">
        <f>IF(P35="",0,INDEX(Tablas!$C$4:$C$8,MATCH(P35,Tablas!$A$4:$A$8,0)))</f>
      </c>
      <c r="CL35" s="3">
        <f>IF(Q35="",0,INDEX(Tablas!$C$4:$C$8,MATCH(Q35,Tablas!$A$4:$A$8,0)))</f>
      </c>
      <c r="CM35" s="3">
        <f>IF(R35="",0,INDEX(Tablas!$C$4:$C$8,MATCH(R35,Tablas!$A$4:$A$8,0)))</f>
      </c>
      <c r="CN35" s="3">
        <f>IF(S35="",0,INDEX(Tablas!$C$4:$C$8,MATCH(S35,Tablas!$A$4:$A$8,0)))</f>
      </c>
      <c r="CO35" s="3">
        <f>IF(T35="",0,INDEX(Tablas!$C$4:$C$8,MATCH(T35,Tablas!$A$4:$A$8,0)))</f>
      </c>
      <c r="CP35" s="3">
        <f>IF(U35="",0,INDEX(Tablas!$B$4:$B$8,MATCH(U35,Tablas!$A$4:$A$8,0)))</f>
      </c>
      <c r="CQ35" s="3">
        <f>IF(V35="",0,INDEX(Tablas!$B$4:$B$8,MATCH(V35,Tablas!$A$4:$A$8,0)))</f>
      </c>
      <c r="CR35" s="3">
        <f>IF(W35="",0,INDEX(Tablas!$B$4:$B$8,MATCH(W35,Tablas!$A$4:$A$8,0)))</f>
      </c>
      <c r="CS35" s="3">
        <f>IF(X35="",0,INDEX(Tablas!$B$4:$B$8,MATCH(X35,Tablas!$A$4:$A$8,0)))</f>
      </c>
      <c r="CT35" s="3">
        <f>IF(Y35="",0,INDEX(Tablas!$B$4:$B$8,MATCH(Y35,Tablas!$A$4:$A$8,0)))</f>
      </c>
      <c r="CU35" s="3">
        <f>IF(Z35="",0,INDEX(Tablas!$B$4:$B$8,MATCH(Z35,Tablas!$A$4:$A$8,0)))</f>
      </c>
      <c r="CV35" s="3">
        <f>IF(AA35="",0,INDEX(Tablas!$B$4:$B$8,MATCH(AA35,Tablas!$A$4:$A$8,0)))</f>
      </c>
      <c r="CW35" s="3">
        <f>IF(AB35="",0,INDEX(Tablas!$B$4:$B$8,MATCH(AB35,Tablas!$A$4:$A$8,0)))</f>
      </c>
      <c r="CX35" s="3">
        <f>IF(AC35="",0,INDEX(Tablas!$B$4:$B$8,MATCH(AC35,Tablas!$A$4:$A$8,0)))</f>
      </c>
      <c r="CY35" s="3">
        <f>IF(AD35="",0,INDEX(Tablas!$B$4:$B$8,MATCH(AD35,Tablas!$A$4:$A$8,0)))</f>
      </c>
      <c r="CZ35" s="3">
        <f>IF(AE35="",0,INDEX(Tablas!$B$4:$B$8,MATCH(AE35,Tablas!$A$4:$A$8,0)))</f>
      </c>
      <c r="DA35" s="3">
        <f>IF(AF35="",0,INDEX(Tablas!$B$4:$B$8,MATCH(AF35,Tablas!$A$4:$A$8,0)))</f>
      </c>
      <c r="DB35" s="3">
        <f>IF(AG35="",0,INDEX(Tablas!$B$4:$B$8,MATCH(AG35,Tablas!$A$4:$A$8,0)))</f>
      </c>
      <c r="DC35" s="3">
        <f>IF(AH35="",0,INDEX(Tablas!$B$4:$B$8,MATCH(AH35,Tablas!$A$4:$A$8,0)))</f>
      </c>
      <c r="DD35" s="3">
        <f>IF(AI35="",0,INDEX(Tablas!$B$4:$B$8,MATCH(AI35,Tablas!$A$4:$A$8,0)))</f>
      </c>
      <c r="DE35" s="3">
        <f>IF(AJ35="",0,INDEX(Tablas!$B$4:$B$8,MATCH(AJ35,Tablas!$A$4:$A$8,0)))</f>
      </c>
      <c r="DF35" s="3">
        <f>IF(AK35="",0,INDEX(Tablas!$C$4:$C$8,MATCH(AK35,Tablas!$A$4:$A$8,0)))</f>
      </c>
      <c r="DG35" s="3">
        <f>IF(AL35="",0,INDEX(Tablas!$C$4:$C$8,MATCH(AL35,Tablas!$A$4:$A$8,0)))</f>
      </c>
      <c r="DH35" s="3">
        <f>IF(AM35="",0,INDEX(Tablas!$C$4:$C$8,MATCH(AM35,Tablas!$A$4:$A$8,0)))</f>
      </c>
      <c r="DI35" s="3">
        <f>IF(AN35="",0,INDEX(Tablas!$C$4:$C$8,MATCH(AN35,Tablas!$A$4:$A$8,0)))</f>
      </c>
      <c r="DJ35" s="3">
        <f>IF(AO35="",0,INDEX(Tablas!$C$4:$C$8,MATCH(AO35,Tablas!$A$4:$A$8,0)))</f>
      </c>
      <c r="DK35" s="3">
        <f>IF(AP35="",0,INDEX(Tablas!$C$4:$C$8,MATCH(AP35,Tablas!$A$4:$A$8,0)))</f>
      </c>
      <c r="DL35" s="3">
        <f>IF(AQ35="",0,INDEX(Tablas!$C$4:$C$8,MATCH(AQ35,Tablas!$A$4:$A$8,0)))</f>
      </c>
      <c r="DM35" s="3">
        <f>IF(OR($B35&lt;&gt;"Sí",AR35=""),0,INDEX(Tablas!$C$4:$C$8,MATCH(AR35,Tablas!$A$4:$A$8,0)))</f>
      </c>
      <c r="DN35" s="3">
        <f>IF(OR($B35&lt;&gt;"Sí",AS35=""),0,INDEX(Tablas!$C$4:$C$8,MATCH(AS35,Tablas!$A$4:$A$8,0)))</f>
      </c>
      <c r="DO35" s="3">
        <f>IF(OR($B35&lt;&gt;"Sí",AT35=""),0,INDEX(Tablas!$C$4:$C$8,MATCH(AT35,Tablas!$A$4:$A$8,0)))</f>
      </c>
      <c r="DP35" s="3">
        <f>IF(OR($C35&lt;&gt;"Sí",AU35=""),0,INDEX(Tablas!$C$4:$C$8,MATCH(AU35,Tablas!$A$4:$A$8,0)))</f>
      </c>
      <c r="DQ35" s="3">
        <f>IF(OR($C35&lt;&gt;"Sí",AV35=""),0,INDEX(Tablas!$C$4:$C$8,MATCH(AV35,Tablas!$A$4:$A$8,0)))</f>
      </c>
      <c r="DR35" s="3">
        <f>IF(OR($C35&lt;&gt;"Sí",AW35=""),0,INDEX(Tablas!$C$4:$C$8,MATCH(AW35,Tablas!$A$4:$A$8,0)))</f>
      </c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6">
        <f>IF(COUNTA($A36:$AW36)=0,"",SUM(BY36:DR36))</f>
      </c>
      <c r="AY36" s="6">
        <f>IF(AX36="","",IF(AX36&lt;Tablas!$C$11,"Nulo",IF(AX36&lt;Tablas!$D$11,"Bajo",IF(AX36&lt;Tablas!$E$11,"Medio",IF(AX36&lt;Tablas!$F$11,"Alto","Muy alto")))))</f>
      </c>
      <c r="AZ36" s="3">
        <f>IF($AX36="","",SUM(BZ36,BY36,CA36))</f>
      </c>
      <c r="BA36" s="3">
        <f>IF(AZ36="","",IF(AZ36&lt;Tablas!$C$12,"Nulo",IF(AZ36&lt;Tablas!$D$12,"Bajo",IF(AZ36&lt;Tablas!$E$12,"Medio",IF(AZ36&lt;Tablas!$F$12,"Alto","Muy alto")))))</f>
      </c>
      <c r="BB36" s="3">
        <f>IF($AX36="","",SUM(CB36,CG36,CC36,CD36,CE36,CF36,DM36,DN36,DO36,CH36,CI36,CJ36,CK36,CR36,CS36,CT36,CP36,CQ36,CX36,CY36))</f>
      </c>
      <c r="BC36" s="3">
        <f>IF(BB36="","",IF(BB36&lt;Tablas!$C$13,"Nulo",IF(BB36&lt;Tablas!$D$13,"Bajo",IF(BB36&lt;Tablas!$E$13,"Medio",IF(BB36&lt;Tablas!$F$13,"Alto","Muy alto")))))</f>
      </c>
      <c r="BD36" s="3">
        <f>IF($AX36="","",SUM(CL36,CM36,CN36,CO36))</f>
      </c>
      <c r="BE36" s="3">
        <f>IF(BD36="","",IF(BD36&lt;Tablas!$C$14,"Nulo",IF(BD36&lt;Tablas!$D$14,"Bajo",IF(BD36&lt;Tablas!$E$14,"Medio",IF(BD36&lt;Tablas!$F$14,"Alto","Muy alto")))))</f>
      </c>
      <c r="BF36" s="3">
        <f>IF($AX36="","",SUM(CU36,CV36,CW36,CZ36,DA36,DB36,DC36,DD36,DP36,DQ36,DR36,DE36,DF36,DG36,DH36,DI36,DJ36,DK36,DL36))</f>
      </c>
      <c r="BG36" s="3">
        <f>IF(BF36="","",IF(BF36&lt;Tablas!$C$15,"Nulo",IF(BF36&lt;Tablas!$D$15,"Bajo",IF(BF36&lt;Tablas!$E$15,"Medio",IF(BF36&lt;Tablas!$F$15,"Alto","Muy alto")))))</f>
      </c>
      <c r="BH36" s="3">
        <f>IF($AX36="","",SUM(BZ36,BY36,CA36))</f>
      </c>
      <c r="BI36" s="3">
        <f>IF(BH36="","",IF(BH36&lt;Tablas!$C$16,"Nulo",IF(BH36&lt;Tablas!$D$16,"Bajo",IF(BH36&lt;Tablas!$E$16,"Medio",IF(BH36&lt;Tablas!$F$16,"Alto","Muy alto")))))</f>
      </c>
      <c r="BJ36" s="3">
        <f>IF($AX36="","",SUM(CB36,CG36,CC36,CD36,CE36,CF36,DM36,DN36,DO36,CH36,CI36,CJ36,CK36))</f>
      </c>
      <c r="BK36" s="3">
        <f>IF(BJ36="","",IF(BJ36&lt;Tablas!$C$17,"Nulo",IF(BJ36&lt;Tablas!$D$17,"Bajo",IF(BJ36&lt;Tablas!$E$17,"Medio",IF(BJ36&lt;Tablas!$F$17,"Alto","Muy alto")))))</f>
      </c>
      <c r="BL36" s="3">
        <f>IF($AX36="","",SUM(CR36,CS36,CT36,CP36,CQ36,CX36,CY36))</f>
      </c>
      <c r="BM36" s="3">
        <f>IF(BL36="","",IF(BL36&lt;Tablas!$C$18,"Nulo",IF(BL36&lt;Tablas!$D$18,"Bajo",IF(BL36&lt;Tablas!$E$18,"Medio",IF(BL36&lt;Tablas!$F$18,"Alto","Muy alto")))))</f>
      </c>
      <c r="BN36" s="3">
        <f>IF($AX36="","",SUM(CL36,CM36))</f>
      </c>
      <c r="BO36" s="3">
        <f>IF(BN36="","",IF(BN36&lt;Tablas!$C$19,"Nulo",IF(BN36&lt;Tablas!$D$19,"Bajo",IF(BN36&lt;Tablas!$E$19,"Medio",IF(BN36&lt;Tablas!$F$19,"Alto","Muy alto")))))</f>
      </c>
      <c r="BP36" s="3">
        <f>IF($AX36="","",SUM(CN36,CO36))</f>
      </c>
      <c r="BQ36" s="3">
        <f>IF(BP36="","",IF(BP36&lt;Tablas!$C$20,"Nulo",IF(BP36&lt;Tablas!$D$20,"Bajo",IF(BP36&lt;Tablas!$E$20,"Medio",IF(BP36&lt;Tablas!$F$20,"Alto","Muy alto")))))</f>
      </c>
      <c r="BR36" s="3">
        <f>IF($AX36="","",SUM(CU36,CV36,CW36,CZ36,DA36))</f>
      </c>
      <c r="BS36" s="3">
        <f>IF(BR36="","",IF(BR36&lt;Tablas!$C$21,"Nulo",IF(BR36&lt;Tablas!$D$21,"Bajo",IF(BR36&lt;Tablas!$E$21,"Medio",IF(BR36&lt;Tablas!$F$21,"Alto","Muy alto")))))</f>
      </c>
      <c r="BT36" s="3">
        <f>IF($AX36="","",SUM(DB36,DC36,DD36,DP36,DQ36,DR36))</f>
      </c>
      <c r="BU36" s="3">
        <f>IF(BT36="","",IF(BT36&lt;Tablas!$C$22,"Nulo",IF(BT36&lt;Tablas!$D$22,"Bajo",IF(BT36&lt;Tablas!$E$22,"Medio",IF(BT36&lt;Tablas!$F$22,"Alto","Muy alto")))))</f>
      </c>
      <c r="BV36" s="3">
        <f>IF($AX36="","",SUM(DE36,DF36,DG36,DH36,DI36,DJ36,DK36,DL36))</f>
      </c>
      <c r="BW36" s="3">
        <f>IF(BV36="","",IF(BV36&lt;Tablas!$C$23,"Nulo",IF(BV36&lt;Tablas!$D$23,"Bajo",IF(BV36&lt;Tablas!$E$23,"Medio",IF(BV36&lt;Tablas!$F$23,"Alto","Muy alto")))))</f>
      </c>
      <c r="BX36" s="3">
        <f>IF($AX36="","",COUNTBLANK(D36:AQ36)+IF($B36="Sí",COUNTBLANK(AR36:AT36),0)+IF($C36="Sí",COUNTBLANK(AU36:AW36),0)+IF($B36="",1,0)+IF($C36="",1,0))</f>
      </c>
      <c r="BY36" s="3">
        <f>IF(D36="",0,INDEX(Tablas!$C$4:$C$8,MATCH(D36,Tablas!$A$4:$A$8,0)))</f>
      </c>
      <c r="BZ36" s="3">
        <f>IF(E36="",0,INDEX(Tablas!$C$4:$C$8,MATCH(E36,Tablas!$A$4:$A$8,0)))</f>
      </c>
      <c r="CA36" s="3">
        <f>IF(F36="",0,INDEX(Tablas!$C$4:$C$8,MATCH(F36,Tablas!$A$4:$A$8,0)))</f>
      </c>
      <c r="CB36" s="3">
        <f>IF(G36="",0,INDEX(Tablas!$C$4:$C$8,MATCH(G36,Tablas!$A$4:$A$8,0)))</f>
      </c>
      <c r="CC36" s="3">
        <f>IF(H36="",0,INDEX(Tablas!$C$4:$C$8,MATCH(H36,Tablas!$A$4:$A$8,0)))</f>
      </c>
      <c r="CD36" s="3">
        <f>IF(I36="",0,INDEX(Tablas!$C$4:$C$8,MATCH(I36,Tablas!$A$4:$A$8,0)))</f>
      </c>
      <c r="CE36" s="3">
        <f>IF(J36="",0,INDEX(Tablas!$C$4:$C$8,MATCH(J36,Tablas!$A$4:$A$8,0)))</f>
      </c>
      <c r="CF36" s="3">
        <f>IF(K36="",0,INDEX(Tablas!$C$4:$C$8,MATCH(K36,Tablas!$A$4:$A$8,0)))</f>
      </c>
      <c r="CG36" s="3">
        <f>IF(L36="",0,INDEX(Tablas!$C$4:$C$8,MATCH(L36,Tablas!$A$4:$A$8,0)))</f>
      </c>
      <c r="CH36" s="3">
        <f>IF(M36="",0,INDEX(Tablas!$C$4:$C$8,MATCH(M36,Tablas!$A$4:$A$8,0)))</f>
      </c>
      <c r="CI36" s="3">
        <f>IF(N36="",0,INDEX(Tablas!$C$4:$C$8,MATCH(N36,Tablas!$A$4:$A$8,0)))</f>
      </c>
      <c r="CJ36" s="3">
        <f>IF(O36="",0,INDEX(Tablas!$C$4:$C$8,MATCH(O36,Tablas!$A$4:$A$8,0)))</f>
      </c>
      <c r="CK36" s="3">
        <f>IF(P36="",0,INDEX(Tablas!$C$4:$C$8,MATCH(P36,Tablas!$A$4:$A$8,0)))</f>
      </c>
      <c r="CL36" s="3">
        <f>IF(Q36="",0,INDEX(Tablas!$C$4:$C$8,MATCH(Q36,Tablas!$A$4:$A$8,0)))</f>
      </c>
      <c r="CM36" s="3">
        <f>IF(R36="",0,INDEX(Tablas!$C$4:$C$8,MATCH(R36,Tablas!$A$4:$A$8,0)))</f>
      </c>
      <c r="CN36" s="3">
        <f>IF(S36="",0,INDEX(Tablas!$C$4:$C$8,MATCH(S36,Tablas!$A$4:$A$8,0)))</f>
      </c>
      <c r="CO36" s="3">
        <f>IF(T36="",0,INDEX(Tablas!$C$4:$C$8,MATCH(T36,Tablas!$A$4:$A$8,0)))</f>
      </c>
      <c r="CP36" s="3">
        <f>IF(U36="",0,INDEX(Tablas!$B$4:$B$8,MATCH(U36,Tablas!$A$4:$A$8,0)))</f>
      </c>
      <c r="CQ36" s="3">
        <f>IF(V36="",0,INDEX(Tablas!$B$4:$B$8,MATCH(V36,Tablas!$A$4:$A$8,0)))</f>
      </c>
      <c r="CR36" s="3">
        <f>IF(W36="",0,INDEX(Tablas!$B$4:$B$8,MATCH(W36,Tablas!$A$4:$A$8,0)))</f>
      </c>
      <c r="CS36" s="3">
        <f>IF(X36="",0,INDEX(Tablas!$B$4:$B$8,MATCH(X36,Tablas!$A$4:$A$8,0)))</f>
      </c>
      <c r="CT36" s="3">
        <f>IF(Y36="",0,INDEX(Tablas!$B$4:$B$8,MATCH(Y36,Tablas!$A$4:$A$8,0)))</f>
      </c>
      <c r="CU36" s="3">
        <f>IF(Z36="",0,INDEX(Tablas!$B$4:$B$8,MATCH(Z36,Tablas!$A$4:$A$8,0)))</f>
      </c>
      <c r="CV36" s="3">
        <f>IF(AA36="",0,INDEX(Tablas!$B$4:$B$8,MATCH(AA36,Tablas!$A$4:$A$8,0)))</f>
      </c>
      <c r="CW36" s="3">
        <f>IF(AB36="",0,INDEX(Tablas!$B$4:$B$8,MATCH(AB36,Tablas!$A$4:$A$8,0)))</f>
      </c>
      <c r="CX36" s="3">
        <f>IF(AC36="",0,INDEX(Tablas!$B$4:$B$8,MATCH(AC36,Tablas!$A$4:$A$8,0)))</f>
      </c>
      <c r="CY36" s="3">
        <f>IF(AD36="",0,INDEX(Tablas!$B$4:$B$8,MATCH(AD36,Tablas!$A$4:$A$8,0)))</f>
      </c>
      <c r="CZ36" s="3">
        <f>IF(AE36="",0,INDEX(Tablas!$B$4:$B$8,MATCH(AE36,Tablas!$A$4:$A$8,0)))</f>
      </c>
      <c r="DA36" s="3">
        <f>IF(AF36="",0,INDEX(Tablas!$B$4:$B$8,MATCH(AF36,Tablas!$A$4:$A$8,0)))</f>
      </c>
      <c r="DB36" s="3">
        <f>IF(AG36="",0,INDEX(Tablas!$B$4:$B$8,MATCH(AG36,Tablas!$A$4:$A$8,0)))</f>
      </c>
      <c r="DC36" s="3">
        <f>IF(AH36="",0,INDEX(Tablas!$B$4:$B$8,MATCH(AH36,Tablas!$A$4:$A$8,0)))</f>
      </c>
      <c r="DD36" s="3">
        <f>IF(AI36="",0,INDEX(Tablas!$B$4:$B$8,MATCH(AI36,Tablas!$A$4:$A$8,0)))</f>
      </c>
      <c r="DE36" s="3">
        <f>IF(AJ36="",0,INDEX(Tablas!$B$4:$B$8,MATCH(AJ36,Tablas!$A$4:$A$8,0)))</f>
      </c>
      <c r="DF36" s="3">
        <f>IF(AK36="",0,INDEX(Tablas!$C$4:$C$8,MATCH(AK36,Tablas!$A$4:$A$8,0)))</f>
      </c>
      <c r="DG36" s="3">
        <f>IF(AL36="",0,INDEX(Tablas!$C$4:$C$8,MATCH(AL36,Tablas!$A$4:$A$8,0)))</f>
      </c>
      <c r="DH36" s="3">
        <f>IF(AM36="",0,INDEX(Tablas!$C$4:$C$8,MATCH(AM36,Tablas!$A$4:$A$8,0)))</f>
      </c>
      <c r="DI36" s="3">
        <f>IF(AN36="",0,INDEX(Tablas!$C$4:$C$8,MATCH(AN36,Tablas!$A$4:$A$8,0)))</f>
      </c>
      <c r="DJ36" s="3">
        <f>IF(AO36="",0,INDEX(Tablas!$C$4:$C$8,MATCH(AO36,Tablas!$A$4:$A$8,0)))</f>
      </c>
      <c r="DK36" s="3">
        <f>IF(AP36="",0,INDEX(Tablas!$C$4:$C$8,MATCH(AP36,Tablas!$A$4:$A$8,0)))</f>
      </c>
      <c r="DL36" s="3">
        <f>IF(AQ36="",0,INDEX(Tablas!$C$4:$C$8,MATCH(AQ36,Tablas!$A$4:$A$8,0)))</f>
      </c>
      <c r="DM36" s="3">
        <f>IF(OR($B36&lt;&gt;"Sí",AR36=""),0,INDEX(Tablas!$C$4:$C$8,MATCH(AR36,Tablas!$A$4:$A$8,0)))</f>
      </c>
      <c r="DN36" s="3">
        <f>IF(OR($B36&lt;&gt;"Sí",AS36=""),0,INDEX(Tablas!$C$4:$C$8,MATCH(AS36,Tablas!$A$4:$A$8,0)))</f>
      </c>
      <c r="DO36" s="3">
        <f>IF(OR($B36&lt;&gt;"Sí",AT36=""),0,INDEX(Tablas!$C$4:$C$8,MATCH(AT36,Tablas!$A$4:$A$8,0)))</f>
      </c>
      <c r="DP36" s="3">
        <f>IF(OR($C36&lt;&gt;"Sí",AU36=""),0,INDEX(Tablas!$C$4:$C$8,MATCH(AU36,Tablas!$A$4:$A$8,0)))</f>
      </c>
      <c r="DQ36" s="3">
        <f>IF(OR($C36&lt;&gt;"Sí",AV36=""),0,INDEX(Tablas!$C$4:$C$8,MATCH(AV36,Tablas!$A$4:$A$8,0)))</f>
      </c>
      <c r="DR36" s="3">
        <f>IF(OR($C36&lt;&gt;"Sí",AW36=""),0,INDEX(Tablas!$C$4:$C$8,MATCH(AW36,Tablas!$A$4:$A$8,0)))</f>
      </c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6">
        <f>IF(COUNTA($A37:$AW37)=0,"",SUM(BY37:DR37))</f>
      </c>
      <c r="AY37" s="6">
        <f>IF(AX37="","",IF(AX37&lt;Tablas!$C$11,"Nulo",IF(AX37&lt;Tablas!$D$11,"Bajo",IF(AX37&lt;Tablas!$E$11,"Medio",IF(AX37&lt;Tablas!$F$11,"Alto","Muy alto")))))</f>
      </c>
      <c r="AZ37" s="3">
        <f>IF($AX37="","",SUM(BZ37,BY37,CA37))</f>
      </c>
      <c r="BA37" s="3">
        <f>IF(AZ37="","",IF(AZ37&lt;Tablas!$C$12,"Nulo",IF(AZ37&lt;Tablas!$D$12,"Bajo",IF(AZ37&lt;Tablas!$E$12,"Medio",IF(AZ37&lt;Tablas!$F$12,"Alto","Muy alto")))))</f>
      </c>
      <c r="BB37" s="3">
        <f>IF($AX37="","",SUM(CB37,CG37,CC37,CD37,CE37,CF37,DM37,DN37,DO37,CH37,CI37,CJ37,CK37,CR37,CS37,CT37,CP37,CQ37,CX37,CY37))</f>
      </c>
      <c r="BC37" s="3">
        <f>IF(BB37="","",IF(BB37&lt;Tablas!$C$13,"Nulo",IF(BB37&lt;Tablas!$D$13,"Bajo",IF(BB37&lt;Tablas!$E$13,"Medio",IF(BB37&lt;Tablas!$F$13,"Alto","Muy alto")))))</f>
      </c>
      <c r="BD37" s="3">
        <f>IF($AX37="","",SUM(CL37,CM37,CN37,CO37))</f>
      </c>
      <c r="BE37" s="3">
        <f>IF(BD37="","",IF(BD37&lt;Tablas!$C$14,"Nulo",IF(BD37&lt;Tablas!$D$14,"Bajo",IF(BD37&lt;Tablas!$E$14,"Medio",IF(BD37&lt;Tablas!$F$14,"Alto","Muy alto")))))</f>
      </c>
      <c r="BF37" s="3">
        <f>IF($AX37="","",SUM(CU37,CV37,CW37,CZ37,DA37,DB37,DC37,DD37,DP37,DQ37,DR37,DE37,DF37,DG37,DH37,DI37,DJ37,DK37,DL37))</f>
      </c>
      <c r="BG37" s="3">
        <f>IF(BF37="","",IF(BF37&lt;Tablas!$C$15,"Nulo",IF(BF37&lt;Tablas!$D$15,"Bajo",IF(BF37&lt;Tablas!$E$15,"Medio",IF(BF37&lt;Tablas!$F$15,"Alto","Muy alto")))))</f>
      </c>
      <c r="BH37" s="3">
        <f>IF($AX37="","",SUM(BZ37,BY37,CA37))</f>
      </c>
      <c r="BI37" s="3">
        <f>IF(BH37="","",IF(BH37&lt;Tablas!$C$16,"Nulo",IF(BH37&lt;Tablas!$D$16,"Bajo",IF(BH37&lt;Tablas!$E$16,"Medio",IF(BH37&lt;Tablas!$F$16,"Alto","Muy alto")))))</f>
      </c>
      <c r="BJ37" s="3">
        <f>IF($AX37="","",SUM(CB37,CG37,CC37,CD37,CE37,CF37,DM37,DN37,DO37,CH37,CI37,CJ37,CK37))</f>
      </c>
      <c r="BK37" s="3">
        <f>IF(BJ37="","",IF(BJ37&lt;Tablas!$C$17,"Nulo",IF(BJ37&lt;Tablas!$D$17,"Bajo",IF(BJ37&lt;Tablas!$E$17,"Medio",IF(BJ37&lt;Tablas!$F$17,"Alto","Muy alto")))))</f>
      </c>
      <c r="BL37" s="3">
        <f>IF($AX37="","",SUM(CR37,CS37,CT37,CP37,CQ37,CX37,CY37))</f>
      </c>
      <c r="BM37" s="3">
        <f>IF(BL37="","",IF(BL37&lt;Tablas!$C$18,"Nulo",IF(BL37&lt;Tablas!$D$18,"Bajo",IF(BL37&lt;Tablas!$E$18,"Medio",IF(BL37&lt;Tablas!$F$18,"Alto","Muy alto")))))</f>
      </c>
      <c r="BN37" s="3">
        <f>IF($AX37="","",SUM(CL37,CM37))</f>
      </c>
      <c r="BO37" s="3">
        <f>IF(BN37="","",IF(BN37&lt;Tablas!$C$19,"Nulo",IF(BN37&lt;Tablas!$D$19,"Bajo",IF(BN37&lt;Tablas!$E$19,"Medio",IF(BN37&lt;Tablas!$F$19,"Alto","Muy alto")))))</f>
      </c>
      <c r="BP37" s="3">
        <f>IF($AX37="","",SUM(CN37,CO37))</f>
      </c>
      <c r="BQ37" s="3">
        <f>IF(BP37="","",IF(BP37&lt;Tablas!$C$20,"Nulo",IF(BP37&lt;Tablas!$D$20,"Bajo",IF(BP37&lt;Tablas!$E$20,"Medio",IF(BP37&lt;Tablas!$F$20,"Alto","Muy alto")))))</f>
      </c>
      <c r="BR37" s="3">
        <f>IF($AX37="","",SUM(CU37,CV37,CW37,CZ37,DA37))</f>
      </c>
      <c r="BS37" s="3">
        <f>IF(BR37="","",IF(BR37&lt;Tablas!$C$21,"Nulo",IF(BR37&lt;Tablas!$D$21,"Bajo",IF(BR37&lt;Tablas!$E$21,"Medio",IF(BR37&lt;Tablas!$F$21,"Alto","Muy alto")))))</f>
      </c>
      <c r="BT37" s="3">
        <f>IF($AX37="","",SUM(DB37,DC37,DD37,DP37,DQ37,DR37))</f>
      </c>
      <c r="BU37" s="3">
        <f>IF(BT37="","",IF(BT37&lt;Tablas!$C$22,"Nulo",IF(BT37&lt;Tablas!$D$22,"Bajo",IF(BT37&lt;Tablas!$E$22,"Medio",IF(BT37&lt;Tablas!$F$22,"Alto","Muy alto")))))</f>
      </c>
      <c r="BV37" s="3">
        <f>IF($AX37="","",SUM(DE37,DF37,DG37,DH37,DI37,DJ37,DK37,DL37))</f>
      </c>
      <c r="BW37" s="3">
        <f>IF(BV37="","",IF(BV37&lt;Tablas!$C$23,"Nulo",IF(BV37&lt;Tablas!$D$23,"Bajo",IF(BV37&lt;Tablas!$E$23,"Medio",IF(BV37&lt;Tablas!$F$23,"Alto","Muy alto")))))</f>
      </c>
      <c r="BX37" s="3">
        <f>IF($AX37="","",COUNTBLANK(D37:AQ37)+IF($B37="Sí",COUNTBLANK(AR37:AT37),0)+IF($C37="Sí",COUNTBLANK(AU37:AW37),0)+IF($B37="",1,0)+IF($C37="",1,0))</f>
      </c>
      <c r="BY37" s="3">
        <f>IF(D37="",0,INDEX(Tablas!$C$4:$C$8,MATCH(D37,Tablas!$A$4:$A$8,0)))</f>
      </c>
      <c r="BZ37" s="3">
        <f>IF(E37="",0,INDEX(Tablas!$C$4:$C$8,MATCH(E37,Tablas!$A$4:$A$8,0)))</f>
      </c>
      <c r="CA37" s="3">
        <f>IF(F37="",0,INDEX(Tablas!$C$4:$C$8,MATCH(F37,Tablas!$A$4:$A$8,0)))</f>
      </c>
      <c r="CB37" s="3">
        <f>IF(G37="",0,INDEX(Tablas!$C$4:$C$8,MATCH(G37,Tablas!$A$4:$A$8,0)))</f>
      </c>
      <c r="CC37" s="3">
        <f>IF(H37="",0,INDEX(Tablas!$C$4:$C$8,MATCH(H37,Tablas!$A$4:$A$8,0)))</f>
      </c>
      <c r="CD37" s="3">
        <f>IF(I37="",0,INDEX(Tablas!$C$4:$C$8,MATCH(I37,Tablas!$A$4:$A$8,0)))</f>
      </c>
      <c r="CE37" s="3">
        <f>IF(J37="",0,INDEX(Tablas!$C$4:$C$8,MATCH(J37,Tablas!$A$4:$A$8,0)))</f>
      </c>
      <c r="CF37" s="3">
        <f>IF(K37="",0,INDEX(Tablas!$C$4:$C$8,MATCH(K37,Tablas!$A$4:$A$8,0)))</f>
      </c>
      <c r="CG37" s="3">
        <f>IF(L37="",0,INDEX(Tablas!$C$4:$C$8,MATCH(L37,Tablas!$A$4:$A$8,0)))</f>
      </c>
      <c r="CH37" s="3">
        <f>IF(M37="",0,INDEX(Tablas!$C$4:$C$8,MATCH(M37,Tablas!$A$4:$A$8,0)))</f>
      </c>
      <c r="CI37" s="3">
        <f>IF(N37="",0,INDEX(Tablas!$C$4:$C$8,MATCH(N37,Tablas!$A$4:$A$8,0)))</f>
      </c>
      <c r="CJ37" s="3">
        <f>IF(O37="",0,INDEX(Tablas!$C$4:$C$8,MATCH(O37,Tablas!$A$4:$A$8,0)))</f>
      </c>
      <c r="CK37" s="3">
        <f>IF(P37="",0,INDEX(Tablas!$C$4:$C$8,MATCH(P37,Tablas!$A$4:$A$8,0)))</f>
      </c>
      <c r="CL37" s="3">
        <f>IF(Q37="",0,INDEX(Tablas!$C$4:$C$8,MATCH(Q37,Tablas!$A$4:$A$8,0)))</f>
      </c>
      <c r="CM37" s="3">
        <f>IF(R37="",0,INDEX(Tablas!$C$4:$C$8,MATCH(R37,Tablas!$A$4:$A$8,0)))</f>
      </c>
      <c r="CN37" s="3">
        <f>IF(S37="",0,INDEX(Tablas!$C$4:$C$8,MATCH(S37,Tablas!$A$4:$A$8,0)))</f>
      </c>
      <c r="CO37" s="3">
        <f>IF(T37="",0,INDEX(Tablas!$C$4:$C$8,MATCH(T37,Tablas!$A$4:$A$8,0)))</f>
      </c>
      <c r="CP37" s="3">
        <f>IF(U37="",0,INDEX(Tablas!$B$4:$B$8,MATCH(U37,Tablas!$A$4:$A$8,0)))</f>
      </c>
      <c r="CQ37" s="3">
        <f>IF(V37="",0,INDEX(Tablas!$B$4:$B$8,MATCH(V37,Tablas!$A$4:$A$8,0)))</f>
      </c>
      <c r="CR37" s="3">
        <f>IF(W37="",0,INDEX(Tablas!$B$4:$B$8,MATCH(W37,Tablas!$A$4:$A$8,0)))</f>
      </c>
      <c r="CS37" s="3">
        <f>IF(X37="",0,INDEX(Tablas!$B$4:$B$8,MATCH(X37,Tablas!$A$4:$A$8,0)))</f>
      </c>
      <c r="CT37" s="3">
        <f>IF(Y37="",0,INDEX(Tablas!$B$4:$B$8,MATCH(Y37,Tablas!$A$4:$A$8,0)))</f>
      </c>
      <c r="CU37" s="3">
        <f>IF(Z37="",0,INDEX(Tablas!$B$4:$B$8,MATCH(Z37,Tablas!$A$4:$A$8,0)))</f>
      </c>
      <c r="CV37" s="3">
        <f>IF(AA37="",0,INDEX(Tablas!$B$4:$B$8,MATCH(AA37,Tablas!$A$4:$A$8,0)))</f>
      </c>
      <c r="CW37" s="3">
        <f>IF(AB37="",0,INDEX(Tablas!$B$4:$B$8,MATCH(AB37,Tablas!$A$4:$A$8,0)))</f>
      </c>
      <c r="CX37" s="3">
        <f>IF(AC37="",0,INDEX(Tablas!$B$4:$B$8,MATCH(AC37,Tablas!$A$4:$A$8,0)))</f>
      </c>
      <c r="CY37" s="3">
        <f>IF(AD37="",0,INDEX(Tablas!$B$4:$B$8,MATCH(AD37,Tablas!$A$4:$A$8,0)))</f>
      </c>
      <c r="CZ37" s="3">
        <f>IF(AE37="",0,INDEX(Tablas!$B$4:$B$8,MATCH(AE37,Tablas!$A$4:$A$8,0)))</f>
      </c>
      <c r="DA37" s="3">
        <f>IF(AF37="",0,INDEX(Tablas!$B$4:$B$8,MATCH(AF37,Tablas!$A$4:$A$8,0)))</f>
      </c>
      <c r="DB37" s="3">
        <f>IF(AG37="",0,INDEX(Tablas!$B$4:$B$8,MATCH(AG37,Tablas!$A$4:$A$8,0)))</f>
      </c>
      <c r="DC37" s="3">
        <f>IF(AH37="",0,INDEX(Tablas!$B$4:$B$8,MATCH(AH37,Tablas!$A$4:$A$8,0)))</f>
      </c>
      <c r="DD37" s="3">
        <f>IF(AI37="",0,INDEX(Tablas!$B$4:$B$8,MATCH(AI37,Tablas!$A$4:$A$8,0)))</f>
      </c>
      <c r="DE37" s="3">
        <f>IF(AJ37="",0,INDEX(Tablas!$B$4:$B$8,MATCH(AJ37,Tablas!$A$4:$A$8,0)))</f>
      </c>
      <c r="DF37" s="3">
        <f>IF(AK37="",0,INDEX(Tablas!$C$4:$C$8,MATCH(AK37,Tablas!$A$4:$A$8,0)))</f>
      </c>
      <c r="DG37" s="3">
        <f>IF(AL37="",0,INDEX(Tablas!$C$4:$C$8,MATCH(AL37,Tablas!$A$4:$A$8,0)))</f>
      </c>
      <c r="DH37" s="3">
        <f>IF(AM37="",0,INDEX(Tablas!$C$4:$C$8,MATCH(AM37,Tablas!$A$4:$A$8,0)))</f>
      </c>
      <c r="DI37" s="3">
        <f>IF(AN37="",0,INDEX(Tablas!$C$4:$C$8,MATCH(AN37,Tablas!$A$4:$A$8,0)))</f>
      </c>
      <c r="DJ37" s="3">
        <f>IF(AO37="",0,INDEX(Tablas!$C$4:$C$8,MATCH(AO37,Tablas!$A$4:$A$8,0)))</f>
      </c>
      <c r="DK37" s="3">
        <f>IF(AP37="",0,INDEX(Tablas!$C$4:$C$8,MATCH(AP37,Tablas!$A$4:$A$8,0)))</f>
      </c>
      <c r="DL37" s="3">
        <f>IF(AQ37="",0,INDEX(Tablas!$C$4:$C$8,MATCH(AQ37,Tablas!$A$4:$A$8,0)))</f>
      </c>
      <c r="DM37" s="3">
        <f>IF(OR($B37&lt;&gt;"Sí",AR37=""),0,INDEX(Tablas!$C$4:$C$8,MATCH(AR37,Tablas!$A$4:$A$8,0)))</f>
      </c>
      <c r="DN37" s="3">
        <f>IF(OR($B37&lt;&gt;"Sí",AS37=""),0,INDEX(Tablas!$C$4:$C$8,MATCH(AS37,Tablas!$A$4:$A$8,0)))</f>
      </c>
      <c r="DO37" s="3">
        <f>IF(OR($B37&lt;&gt;"Sí",AT37=""),0,INDEX(Tablas!$C$4:$C$8,MATCH(AT37,Tablas!$A$4:$A$8,0)))</f>
      </c>
      <c r="DP37" s="3">
        <f>IF(OR($C37&lt;&gt;"Sí",AU37=""),0,INDEX(Tablas!$C$4:$C$8,MATCH(AU37,Tablas!$A$4:$A$8,0)))</f>
      </c>
      <c r="DQ37" s="3">
        <f>IF(OR($C37&lt;&gt;"Sí",AV37=""),0,INDEX(Tablas!$C$4:$C$8,MATCH(AV37,Tablas!$A$4:$A$8,0)))</f>
      </c>
      <c r="DR37" s="3">
        <f>IF(OR($C37&lt;&gt;"Sí",AW37=""),0,INDEX(Tablas!$C$4:$C$8,MATCH(AW37,Tablas!$A$4:$A$8,0)))</f>
      </c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6">
        <f>IF(COUNTA($A38:$AW38)=0,"",SUM(BY38:DR38))</f>
      </c>
      <c r="AY38" s="6">
        <f>IF(AX38="","",IF(AX38&lt;Tablas!$C$11,"Nulo",IF(AX38&lt;Tablas!$D$11,"Bajo",IF(AX38&lt;Tablas!$E$11,"Medio",IF(AX38&lt;Tablas!$F$11,"Alto","Muy alto")))))</f>
      </c>
      <c r="AZ38" s="3">
        <f>IF($AX38="","",SUM(BZ38,BY38,CA38))</f>
      </c>
      <c r="BA38" s="3">
        <f>IF(AZ38="","",IF(AZ38&lt;Tablas!$C$12,"Nulo",IF(AZ38&lt;Tablas!$D$12,"Bajo",IF(AZ38&lt;Tablas!$E$12,"Medio",IF(AZ38&lt;Tablas!$F$12,"Alto","Muy alto")))))</f>
      </c>
      <c r="BB38" s="3">
        <f>IF($AX38="","",SUM(CB38,CG38,CC38,CD38,CE38,CF38,DM38,DN38,DO38,CH38,CI38,CJ38,CK38,CR38,CS38,CT38,CP38,CQ38,CX38,CY38))</f>
      </c>
      <c r="BC38" s="3">
        <f>IF(BB38="","",IF(BB38&lt;Tablas!$C$13,"Nulo",IF(BB38&lt;Tablas!$D$13,"Bajo",IF(BB38&lt;Tablas!$E$13,"Medio",IF(BB38&lt;Tablas!$F$13,"Alto","Muy alto")))))</f>
      </c>
      <c r="BD38" s="3">
        <f>IF($AX38="","",SUM(CL38,CM38,CN38,CO38))</f>
      </c>
      <c r="BE38" s="3">
        <f>IF(BD38="","",IF(BD38&lt;Tablas!$C$14,"Nulo",IF(BD38&lt;Tablas!$D$14,"Bajo",IF(BD38&lt;Tablas!$E$14,"Medio",IF(BD38&lt;Tablas!$F$14,"Alto","Muy alto")))))</f>
      </c>
      <c r="BF38" s="3">
        <f>IF($AX38="","",SUM(CU38,CV38,CW38,CZ38,DA38,DB38,DC38,DD38,DP38,DQ38,DR38,DE38,DF38,DG38,DH38,DI38,DJ38,DK38,DL38))</f>
      </c>
      <c r="BG38" s="3">
        <f>IF(BF38="","",IF(BF38&lt;Tablas!$C$15,"Nulo",IF(BF38&lt;Tablas!$D$15,"Bajo",IF(BF38&lt;Tablas!$E$15,"Medio",IF(BF38&lt;Tablas!$F$15,"Alto","Muy alto")))))</f>
      </c>
      <c r="BH38" s="3">
        <f>IF($AX38="","",SUM(BZ38,BY38,CA38))</f>
      </c>
      <c r="BI38" s="3">
        <f>IF(BH38="","",IF(BH38&lt;Tablas!$C$16,"Nulo",IF(BH38&lt;Tablas!$D$16,"Bajo",IF(BH38&lt;Tablas!$E$16,"Medio",IF(BH38&lt;Tablas!$F$16,"Alto","Muy alto")))))</f>
      </c>
      <c r="BJ38" s="3">
        <f>IF($AX38="","",SUM(CB38,CG38,CC38,CD38,CE38,CF38,DM38,DN38,DO38,CH38,CI38,CJ38,CK38))</f>
      </c>
      <c r="BK38" s="3">
        <f>IF(BJ38="","",IF(BJ38&lt;Tablas!$C$17,"Nulo",IF(BJ38&lt;Tablas!$D$17,"Bajo",IF(BJ38&lt;Tablas!$E$17,"Medio",IF(BJ38&lt;Tablas!$F$17,"Alto","Muy alto")))))</f>
      </c>
      <c r="BL38" s="3">
        <f>IF($AX38="","",SUM(CR38,CS38,CT38,CP38,CQ38,CX38,CY38))</f>
      </c>
      <c r="BM38" s="3">
        <f>IF(BL38="","",IF(BL38&lt;Tablas!$C$18,"Nulo",IF(BL38&lt;Tablas!$D$18,"Bajo",IF(BL38&lt;Tablas!$E$18,"Medio",IF(BL38&lt;Tablas!$F$18,"Alto","Muy alto")))))</f>
      </c>
      <c r="BN38" s="3">
        <f>IF($AX38="","",SUM(CL38,CM38))</f>
      </c>
      <c r="BO38" s="3">
        <f>IF(BN38="","",IF(BN38&lt;Tablas!$C$19,"Nulo",IF(BN38&lt;Tablas!$D$19,"Bajo",IF(BN38&lt;Tablas!$E$19,"Medio",IF(BN38&lt;Tablas!$F$19,"Alto","Muy alto")))))</f>
      </c>
      <c r="BP38" s="3">
        <f>IF($AX38="","",SUM(CN38,CO38))</f>
      </c>
      <c r="BQ38" s="3">
        <f>IF(BP38="","",IF(BP38&lt;Tablas!$C$20,"Nulo",IF(BP38&lt;Tablas!$D$20,"Bajo",IF(BP38&lt;Tablas!$E$20,"Medio",IF(BP38&lt;Tablas!$F$20,"Alto","Muy alto")))))</f>
      </c>
      <c r="BR38" s="3">
        <f>IF($AX38="","",SUM(CU38,CV38,CW38,CZ38,DA38))</f>
      </c>
      <c r="BS38" s="3">
        <f>IF(BR38="","",IF(BR38&lt;Tablas!$C$21,"Nulo",IF(BR38&lt;Tablas!$D$21,"Bajo",IF(BR38&lt;Tablas!$E$21,"Medio",IF(BR38&lt;Tablas!$F$21,"Alto","Muy alto")))))</f>
      </c>
      <c r="BT38" s="3">
        <f>IF($AX38="","",SUM(DB38,DC38,DD38,DP38,DQ38,DR38))</f>
      </c>
      <c r="BU38" s="3">
        <f>IF(BT38="","",IF(BT38&lt;Tablas!$C$22,"Nulo",IF(BT38&lt;Tablas!$D$22,"Bajo",IF(BT38&lt;Tablas!$E$22,"Medio",IF(BT38&lt;Tablas!$F$22,"Alto","Muy alto")))))</f>
      </c>
      <c r="BV38" s="3">
        <f>IF($AX38="","",SUM(DE38,DF38,DG38,DH38,DI38,DJ38,DK38,DL38))</f>
      </c>
      <c r="BW38" s="3">
        <f>IF(BV38="","",IF(BV38&lt;Tablas!$C$23,"Nulo",IF(BV38&lt;Tablas!$D$23,"Bajo",IF(BV38&lt;Tablas!$E$23,"Medio",IF(BV38&lt;Tablas!$F$23,"Alto","Muy alto")))))</f>
      </c>
      <c r="BX38" s="3">
        <f>IF($AX38="","",COUNTBLANK(D38:AQ38)+IF($B38="Sí",COUNTBLANK(AR38:AT38),0)+IF($C38="Sí",COUNTBLANK(AU38:AW38),0)+IF($B38="",1,0)+IF($C38="",1,0))</f>
      </c>
      <c r="BY38" s="3">
        <f>IF(D38="",0,INDEX(Tablas!$C$4:$C$8,MATCH(D38,Tablas!$A$4:$A$8,0)))</f>
      </c>
      <c r="BZ38" s="3">
        <f>IF(E38="",0,INDEX(Tablas!$C$4:$C$8,MATCH(E38,Tablas!$A$4:$A$8,0)))</f>
      </c>
      <c r="CA38" s="3">
        <f>IF(F38="",0,INDEX(Tablas!$C$4:$C$8,MATCH(F38,Tablas!$A$4:$A$8,0)))</f>
      </c>
      <c r="CB38" s="3">
        <f>IF(G38="",0,INDEX(Tablas!$C$4:$C$8,MATCH(G38,Tablas!$A$4:$A$8,0)))</f>
      </c>
      <c r="CC38" s="3">
        <f>IF(H38="",0,INDEX(Tablas!$C$4:$C$8,MATCH(H38,Tablas!$A$4:$A$8,0)))</f>
      </c>
      <c r="CD38" s="3">
        <f>IF(I38="",0,INDEX(Tablas!$C$4:$C$8,MATCH(I38,Tablas!$A$4:$A$8,0)))</f>
      </c>
      <c r="CE38" s="3">
        <f>IF(J38="",0,INDEX(Tablas!$C$4:$C$8,MATCH(J38,Tablas!$A$4:$A$8,0)))</f>
      </c>
      <c r="CF38" s="3">
        <f>IF(K38="",0,INDEX(Tablas!$C$4:$C$8,MATCH(K38,Tablas!$A$4:$A$8,0)))</f>
      </c>
      <c r="CG38" s="3">
        <f>IF(L38="",0,INDEX(Tablas!$C$4:$C$8,MATCH(L38,Tablas!$A$4:$A$8,0)))</f>
      </c>
      <c r="CH38" s="3">
        <f>IF(M38="",0,INDEX(Tablas!$C$4:$C$8,MATCH(M38,Tablas!$A$4:$A$8,0)))</f>
      </c>
      <c r="CI38" s="3">
        <f>IF(N38="",0,INDEX(Tablas!$C$4:$C$8,MATCH(N38,Tablas!$A$4:$A$8,0)))</f>
      </c>
      <c r="CJ38" s="3">
        <f>IF(O38="",0,INDEX(Tablas!$C$4:$C$8,MATCH(O38,Tablas!$A$4:$A$8,0)))</f>
      </c>
      <c r="CK38" s="3">
        <f>IF(P38="",0,INDEX(Tablas!$C$4:$C$8,MATCH(P38,Tablas!$A$4:$A$8,0)))</f>
      </c>
      <c r="CL38" s="3">
        <f>IF(Q38="",0,INDEX(Tablas!$C$4:$C$8,MATCH(Q38,Tablas!$A$4:$A$8,0)))</f>
      </c>
      <c r="CM38" s="3">
        <f>IF(R38="",0,INDEX(Tablas!$C$4:$C$8,MATCH(R38,Tablas!$A$4:$A$8,0)))</f>
      </c>
      <c r="CN38" s="3">
        <f>IF(S38="",0,INDEX(Tablas!$C$4:$C$8,MATCH(S38,Tablas!$A$4:$A$8,0)))</f>
      </c>
      <c r="CO38" s="3">
        <f>IF(T38="",0,INDEX(Tablas!$C$4:$C$8,MATCH(T38,Tablas!$A$4:$A$8,0)))</f>
      </c>
      <c r="CP38" s="3">
        <f>IF(U38="",0,INDEX(Tablas!$B$4:$B$8,MATCH(U38,Tablas!$A$4:$A$8,0)))</f>
      </c>
      <c r="CQ38" s="3">
        <f>IF(V38="",0,INDEX(Tablas!$B$4:$B$8,MATCH(V38,Tablas!$A$4:$A$8,0)))</f>
      </c>
      <c r="CR38" s="3">
        <f>IF(W38="",0,INDEX(Tablas!$B$4:$B$8,MATCH(W38,Tablas!$A$4:$A$8,0)))</f>
      </c>
      <c r="CS38" s="3">
        <f>IF(X38="",0,INDEX(Tablas!$B$4:$B$8,MATCH(X38,Tablas!$A$4:$A$8,0)))</f>
      </c>
      <c r="CT38" s="3">
        <f>IF(Y38="",0,INDEX(Tablas!$B$4:$B$8,MATCH(Y38,Tablas!$A$4:$A$8,0)))</f>
      </c>
      <c r="CU38" s="3">
        <f>IF(Z38="",0,INDEX(Tablas!$B$4:$B$8,MATCH(Z38,Tablas!$A$4:$A$8,0)))</f>
      </c>
      <c r="CV38" s="3">
        <f>IF(AA38="",0,INDEX(Tablas!$B$4:$B$8,MATCH(AA38,Tablas!$A$4:$A$8,0)))</f>
      </c>
      <c r="CW38" s="3">
        <f>IF(AB38="",0,INDEX(Tablas!$B$4:$B$8,MATCH(AB38,Tablas!$A$4:$A$8,0)))</f>
      </c>
      <c r="CX38" s="3">
        <f>IF(AC38="",0,INDEX(Tablas!$B$4:$B$8,MATCH(AC38,Tablas!$A$4:$A$8,0)))</f>
      </c>
      <c r="CY38" s="3">
        <f>IF(AD38="",0,INDEX(Tablas!$B$4:$B$8,MATCH(AD38,Tablas!$A$4:$A$8,0)))</f>
      </c>
      <c r="CZ38" s="3">
        <f>IF(AE38="",0,INDEX(Tablas!$B$4:$B$8,MATCH(AE38,Tablas!$A$4:$A$8,0)))</f>
      </c>
      <c r="DA38" s="3">
        <f>IF(AF38="",0,INDEX(Tablas!$B$4:$B$8,MATCH(AF38,Tablas!$A$4:$A$8,0)))</f>
      </c>
      <c r="DB38" s="3">
        <f>IF(AG38="",0,INDEX(Tablas!$B$4:$B$8,MATCH(AG38,Tablas!$A$4:$A$8,0)))</f>
      </c>
      <c r="DC38" s="3">
        <f>IF(AH38="",0,INDEX(Tablas!$B$4:$B$8,MATCH(AH38,Tablas!$A$4:$A$8,0)))</f>
      </c>
      <c r="DD38" s="3">
        <f>IF(AI38="",0,INDEX(Tablas!$B$4:$B$8,MATCH(AI38,Tablas!$A$4:$A$8,0)))</f>
      </c>
      <c r="DE38" s="3">
        <f>IF(AJ38="",0,INDEX(Tablas!$B$4:$B$8,MATCH(AJ38,Tablas!$A$4:$A$8,0)))</f>
      </c>
      <c r="DF38" s="3">
        <f>IF(AK38="",0,INDEX(Tablas!$C$4:$C$8,MATCH(AK38,Tablas!$A$4:$A$8,0)))</f>
      </c>
      <c r="DG38" s="3">
        <f>IF(AL38="",0,INDEX(Tablas!$C$4:$C$8,MATCH(AL38,Tablas!$A$4:$A$8,0)))</f>
      </c>
      <c r="DH38" s="3">
        <f>IF(AM38="",0,INDEX(Tablas!$C$4:$C$8,MATCH(AM38,Tablas!$A$4:$A$8,0)))</f>
      </c>
      <c r="DI38" s="3">
        <f>IF(AN38="",0,INDEX(Tablas!$C$4:$C$8,MATCH(AN38,Tablas!$A$4:$A$8,0)))</f>
      </c>
      <c r="DJ38" s="3">
        <f>IF(AO38="",0,INDEX(Tablas!$C$4:$C$8,MATCH(AO38,Tablas!$A$4:$A$8,0)))</f>
      </c>
      <c r="DK38" s="3">
        <f>IF(AP38="",0,INDEX(Tablas!$C$4:$C$8,MATCH(AP38,Tablas!$A$4:$A$8,0)))</f>
      </c>
      <c r="DL38" s="3">
        <f>IF(AQ38="",0,INDEX(Tablas!$C$4:$C$8,MATCH(AQ38,Tablas!$A$4:$A$8,0)))</f>
      </c>
      <c r="DM38" s="3">
        <f>IF(OR($B38&lt;&gt;"Sí",AR38=""),0,INDEX(Tablas!$C$4:$C$8,MATCH(AR38,Tablas!$A$4:$A$8,0)))</f>
      </c>
      <c r="DN38" s="3">
        <f>IF(OR($B38&lt;&gt;"Sí",AS38=""),0,INDEX(Tablas!$C$4:$C$8,MATCH(AS38,Tablas!$A$4:$A$8,0)))</f>
      </c>
      <c r="DO38" s="3">
        <f>IF(OR($B38&lt;&gt;"Sí",AT38=""),0,INDEX(Tablas!$C$4:$C$8,MATCH(AT38,Tablas!$A$4:$A$8,0)))</f>
      </c>
      <c r="DP38" s="3">
        <f>IF(OR($C38&lt;&gt;"Sí",AU38=""),0,INDEX(Tablas!$C$4:$C$8,MATCH(AU38,Tablas!$A$4:$A$8,0)))</f>
      </c>
      <c r="DQ38" s="3">
        <f>IF(OR($C38&lt;&gt;"Sí",AV38=""),0,INDEX(Tablas!$C$4:$C$8,MATCH(AV38,Tablas!$A$4:$A$8,0)))</f>
      </c>
      <c r="DR38" s="3">
        <f>IF(OR($C38&lt;&gt;"Sí",AW38=""),0,INDEX(Tablas!$C$4:$C$8,MATCH(AW38,Tablas!$A$4:$A$8,0)))</f>
      </c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6">
        <f>IF(COUNTA($A39:$AW39)=0,"",SUM(BY39:DR39))</f>
      </c>
      <c r="AY39" s="6">
        <f>IF(AX39="","",IF(AX39&lt;Tablas!$C$11,"Nulo",IF(AX39&lt;Tablas!$D$11,"Bajo",IF(AX39&lt;Tablas!$E$11,"Medio",IF(AX39&lt;Tablas!$F$11,"Alto","Muy alto")))))</f>
      </c>
      <c r="AZ39" s="3">
        <f>IF($AX39="","",SUM(BZ39,BY39,CA39))</f>
      </c>
      <c r="BA39" s="3">
        <f>IF(AZ39="","",IF(AZ39&lt;Tablas!$C$12,"Nulo",IF(AZ39&lt;Tablas!$D$12,"Bajo",IF(AZ39&lt;Tablas!$E$12,"Medio",IF(AZ39&lt;Tablas!$F$12,"Alto","Muy alto")))))</f>
      </c>
      <c r="BB39" s="3">
        <f>IF($AX39="","",SUM(CB39,CG39,CC39,CD39,CE39,CF39,DM39,DN39,DO39,CH39,CI39,CJ39,CK39,CR39,CS39,CT39,CP39,CQ39,CX39,CY39))</f>
      </c>
      <c r="BC39" s="3">
        <f>IF(BB39="","",IF(BB39&lt;Tablas!$C$13,"Nulo",IF(BB39&lt;Tablas!$D$13,"Bajo",IF(BB39&lt;Tablas!$E$13,"Medio",IF(BB39&lt;Tablas!$F$13,"Alto","Muy alto")))))</f>
      </c>
      <c r="BD39" s="3">
        <f>IF($AX39="","",SUM(CL39,CM39,CN39,CO39))</f>
      </c>
      <c r="BE39" s="3">
        <f>IF(BD39="","",IF(BD39&lt;Tablas!$C$14,"Nulo",IF(BD39&lt;Tablas!$D$14,"Bajo",IF(BD39&lt;Tablas!$E$14,"Medio",IF(BD39&lt;Tablas!$F$14,"Alto","Muy alto")))))</f>
      </c>
      <c r="BF39" s="3">
        <f>IF($AX39="","",SUM(CU39,CV39,CW39,CZ39,DA39,DB39,DC39,DD39,DP39,DQ39,DR39,DE39,DF39,DG39,DH39,DI39,DJ39,DK39,DL39))</f>
      </c>
      <c r="BG39" s="3">
        <f>IF(BF39="","",IF(BF39&lt;Tablas!$C$15,"Nulo",IF(BF39&lt;Tablas!$D$15,"Bajo",IF(BF39&lt;Tablas!$E$15,"Medio",IF(BF39&lt;Tablas!$F$15,"Alto","Muy alto")))))</f>
      </c>
      <c r="BH39" s="3">
        <f>IF($AX39="","",SUM(BZ39,BY39,CA39))</f>
      </c>
      <c r="BI39" s="3">
        <f>IF(BH39="","",IF(BH39&lt;Tablas!$C$16,"Nulo",IF(BH39&lt;Tablas!$D$16,"Bajo",IF(BH39&lt;Tablas!$E$16,"Medio",IF(BH39&lt;Tablas!$F$16,"Alto","Muy alto")))))</f>
      </c>
      <c r="BJ39" s="3">
        <f>IF($AX39="","",SUM(CB39,CG39,CC39,CD39,CE39,CF39,DM39,DN39,DO39,CH39,CI39,CJ39,CK39))</f>
      </c>
      <c r="BK39" s="3">
        <f>IF(BJ39="","",IF(BJ39&lt;Tablas!$C$17,"Nulo",IF(BJ39&lt;Tablas!$D$17,"Bajo",IF(BJ39&lt;Tablas!$E$17,"Medio",IF(BJ39&lt;Tablas!$F$17,"Alto","Muy alto")))))</f>
      </c>
      <c r="BL39" s="3">
        <f>IF($AX39="","",SUM(CR39,CS39,CT39,CP39,CQ39,CX39,CY39))</f>
      </c>
      <c r="BM39" s="3">
        <f>IF(BL39="","",IF(BL39&lt;Tablas!$C$18,"Nulo",IF(BL39&lt;Tablas!$D$18,"Bajo",IF(BL39&lt;Tablas!$E$18,"Medio",IF(BL39&lt;Tablas!$F$18,"Alto","Muy alto")))))</f>
      </c>
      <c r="BN39" s="3">
        <f>IF($AX39="","",SUM(CL39,CM39))</f>
      </c>
      <c r="BO39" s="3">
        <f>IF(BN39="","",IF(BN39&lt;Tablas!$C$19,"Nulo",IF(BN39&lt;Tablas!$D$19,"Bajo",IF(BN39&lt;Tablas!$E$19,"Medio",IF(BN39&lt;Tablas!$F$19,"Alto","Muy alto")))))</f>
      </c>
      <c r="BP39" s="3">
        <f>IF($AX39="","",SUM(CN39,CO39))</f>
      </c>
      <c r="BQ39" s="3">
        <f>IF(BP39="","",IF(BP39&lt;Tablas!$C$20,"Nulo",IF(BP39&lt;Tablas!$D$20,"Bajo",IF(BP39&lt;Tablas!$E$20,"Medio",IF(BP39&lt;Tablas!$F$20,"Alto","Muy alto")))))</f>
      </c>
      <c r="BR39" s="3">
        <f>IF($AX39="","",SUM(CU39,CV39,CW39,CZ39,DA39))</f>
      </c>
      <c r="BS39" s="3">
        <f>IF(BR39="","",IF(BR39&lt;Tablas!$C$21,"Nulo",IF(BR39&lt;Tablas!$D$21,"Bajo",IF(BR39&lt;Tablas!$E$21,"Medio",IF(BR39&lt;Tablas!$F$21,"Alto","Muy alto")))))</f>
      </c>
      <c r="BT39" s="3">
        <f>IF($AX39="","",SUM(DB39,DC39,DD39,DP39,DQ39,DR39))</f>
      </c>
      <c r="BU39" s="3">
        <f>IF(BT39="","",IF(BT39&lt;Tablas!$C$22,"Nulo",IF(BT39&lt;Tablas!$D$22,"Bajo",IF(BT39&lt;Tablas!$E$22,"Medio",IF(BT39&lt;Tablas!$F$22,"Alto","Muy alto")))))</f>
      </c>
      <c r="BV39" s="3">
        <f>IF($AX39="","",SUM(DE39,DF39,DG39,DH39,DI39,DJ39,DK39,DL39))</f>
      </c>
      <c r="BW39" s="3">
        <f>IF(BV39="","",IF(BV39&lt;Tablas!$C$23,"Nulo",IF(BV39&lt;Tablas!$D$23,"Bajo",IF(BV39&lt;Tablas!$E$23,"Medio",IF(BV39&lt;Tablas!$F$23,"Alto","Muy alto")))))</f>
      </c>
      <c r="BX39" s="3">
        <f>IF($AX39="","",COUNTBLANK(D39:AQ39)+IF($B39="Sí",COUNTBLANK(AR39:AT39),0)+IF($C39="Sí",COUNTBLANK(AU39:AW39),0)+IF($B39="",1,0)+IF($C39="",1,0))</f>
      </c>
      <c r="BY39" s="3">
        <f>IF(D39="",0,INDEX(Tablas!$C$4:$C$8,MATCH(D39,Tablas!$A$4:$A$8,0)))</f>
      </c>
      <c r="BZ39" s="3">
        <f>IF(E39="",0,INDEX(Tablas!$C$4:$C$8,MATCH(E39,Tablas!$A$4:$A$8,0)))</f>
      </c>
      <c r="CA39" s="3">
        <f>IF(F39="",0,INDEX(Tablas!$C$4:$C$8,MATCH(F39,Tablas!$A$4:$A$8,0)))</f>
      </c>
      <c r="CB39" s="3">
        <f>IF(G39="",0,INDEX(Tablas!$C$4:$C$8,MATCH(G39,Tablas!$A$4:$A$8,0)))</f>
      </c>
      <c r="CC39" s="3">
        <f>IF(H39="",0,INDEX(Tablas!$C$4:$C$8,MATCH(H39,Tablas!$A$4:$A$8,0)))</f>
      </c>
      <c r="CD39" s="3">
        <f>IF(I39="",0,INDEX(Tablas!$C$4:$C$8,MATCH(I39,Tablas!$A$4:$A$8,0)))</f>
      </c>
      <c r="CE39" s="3">
        <f>IF(J39="",0,INDEX(Tablas!$C$4:$C$8,MATCH(J39,Tablas!$A$4:$A$8,0)))</f>
      </c>
      <c r="CF39" s="3">
        <f>IF(K39="",0,INDEX(Tablas!$C$4:$C$8,MATCH(K39,Tablas!$A$4:$A$8,0)))</f>
      </c>
      <c r="CG39" s="3">
        <f>IF(L39="",0,INDEX(Tablas!$C$4:$C$8,MATCH(L39,Tablas!$A$4:$A$8,0)))</f>
      </c>
      <c r="CH39" s="3">
        <f>IF(M39="",0,INDEX(Tablas!$C$4:$C$8,MATCH(M39,Tablas!$A$4:$A$8,0)))</f>
      </c>
      <c r="CI39" s="3">
        <f>IF(N39="",0,INDEX(Tablas!$C$4:$C$8,MATCH(N39,Tablas!$A$4:$A$8,0)))</f>
      </c>
      <c r="CJ39" s="3">
        <f>IF(O39="",0,INDEX(Tablas!$C$4:$C$8,MATCH(O39,Tablas!$A$4:$A$8,0)))</f>
      </c>
      <c r="CK39" s="3">
        <f>IF(P39="",0,INDEX(Tablas!$C$4:$C$8,MATCH(P39,Tablas!$A$4:$A$8,0)))</f>
      </c>
      <c r="CL39" s="3">
        <f>IF(Q39="",0,INDEX(Tablas!$C$4:$C$8,MATCH(Q39,Tablas!$A$4:$A$8,0)))</f>
      </c>
      <c r="CM39" s="3">
        <f>IF(R39="",0,INDEX(Tablas!$C$4:$C$8,MATCH(R39,Tablas!$A$4:$A$8,0)))</f>
      </c>
      <c r="CN39" s="3">
        <f>IF(S39="",0,INDEX(Tablas!$C$4:$C$8,MATCH(S39,Tablas!$A$4:$A$8,0)))</f>
      </c>
      <c r="CO39" s="3">
        <f>IF(T39="",0,INDEX(Tablas!$C$4:$C$8,MATCH(T39,Tablas!$A$4:$A$8,0)))</f>
      </c>
      <c r="CP39" s="3">
        <f>IF(U39="",0,INDEX(Tablas!$B$4:$B$8,MATCH(U39,Tablas!$A$4:$A$8,0)))</f>
      </c>
      <c r="CQ39" s="3">
        <f>IF(V39="",0,INDEX(Tablas!$B$4:$B$8,MATCH(V39,Tablas!$A$4:$A$8,0)))</f>
      </c>
      <c r="CR39" s="3">
        <f>IF(W39="",0,INDEX(Tablas!$B$4:$B$8,MATCH(W39,Tablas!$A$4:$A$8,0)))</f>
      </c>
      <c r="CS39" s="3">
        <f>IF(X39="",0,INDEX(Tablas!$B$4:$B$8,MATCH(X39,Tablas!$A$4:$A$8,0)))</f>
      </c>
      <c r="CT39" s="3">
        <f>IF(Y39="",0,INDEX(Tablas!$B$4:$B$8,MATCH(Y39,Tablas!$A$4:$A$8,0)))</f>
      </c>
      <c r="CU39" s="3">
        <f>IF(Z39="",0,INDEX(Tablas!$B$4:$B$8,MATCH(Z39,Tablas!$A$4:$A$8,0)))</f>
      </c>
      <c r="CV39" s="3">
        <f>IF(AA39="",0,INDEX(Tablas!$B$4:$B$8,MATCH(AA39,Tablas!$A$4:$A$8,0)))</f>
      </c>
      <c r="CW39" s="3">
        <f>IF(AB39="",0,INDEX(Tablas!$B$4:$B$8,MATCH(AB39,Tablas!$A$4:$A$8,0)))</f>
      </c>
      <c r="CX39" s="3">
        <f>IF(AC39="",0,INDEX(Tablas!$B$4:$B$8,MATCH(AC39,Tablas!$A$4:$A$8,0)))</f>
      </c>
      <c r="CY39" s="3">
        <f>IF(AD39="",0,INDEX(Tablas!$B$4:$B$8,MATCH(AD39,Tablas!$A$4:$A$8,0)))</f>
      </c>
      <c r="CZ39" s="3">
        <f>IF(AE39="",0,INDEX(Tablas!$B$4:$B$8,MATCH(AE39,Tablas!$A$4:$A$8,0)))</f>
      </c>
      <c r="DA39" s="3">
        <f>IF(AF39="",0,INDEX(Tablas!$B$4:$B$8,MATCH(AF39,Tablas!$A$4:$A$8,0)))</f>
      </c>
      <c r="DB39" s="3">
        <f>IF(AG39="",0,INDEX(Tablas!$B$4:$B$8,MATCH(AG39,Tablas!$A$4:$A$8,0)))</f>
      </c>
      <c r="DC39" s="3">
        <f>IF(AH39="",0,INDEX(Tablas!$B$4:$B$8,MATCH(AH39,Tablas!$A$4:$A$8,0)))</f>
      </c>
      <c r="DD39" s="3">
        <f>IF(AI39="",0,INDEX(Tablas!$B$4:$B$8,MATCH(AI39,Tablas!$A$4:$A$8,0)))</f>
      </c>
      <c r="DE39" s="3">
        <f>IF(AJ39="",0,INDEX(Tablas!$B$4:$B$8,MATCH(AJ39,Tablas!$A$4:$A$8,0)))</f>
      </c>
      <c r="DF39" s="3">
        <f>IF(AK39="",0,INDEX(Tablas!$C$4:$C$8,MATCH(AK39,Tablas!$A$4:$A$8,0)))</f>
      </c>
      <c r="DG39" s="3">
        <f>IF(AL39="",0,INDEX(Tablas!$C$4:$C$8,MATCH(AL39,Tablas!$A$4:$A$8,0)))</f>
      </c>
      <c r="DH39" s="3">
        <f>IF(AM39="",0,INDEX(Tablas!$C$4:$C$8,MATCH(AM39,Tablas!$A$4:$A$8,0)))</f>
      </c>
      <c r="DI39" s="3">
        <f>IF(AN39="",0,INDEX(Tablas!$C$4:$C$8,MATCH(AN39,Tablas!$A$4:$A$8,0)))</f>
      </c>
      <c r="DJ39" s="3">
        <f>IF(AO39="",0,INDEX(Tablas!$C$4:$C$8,MATCH(AO39,Tablas!$A$4:$A$8,0)))</f>
      </c>
      <c r="DK39" s="3">
        <f>IF(AP39="",0,INDEX(Tablas!$C$4:$C$8,MATCH(AP39,Tablas!$A$4:$A$8,0)))</f>
      </c>
      <c r="DL39" s="3">
        <f>IF(AQ39="",0,INDEX(Tablas!$C$4:$C$8,MATCH(AQ39,Tablas!$A$4:$A$8,0)))</f>
      </c>
      <c r="DM39" s="3">
        <f>IF(OR($B39&lt;&gt;"Sí",AR39=""),0,INDEX(Tablas!$C$4:$C$8,MATCH(AR39,Tablas!$A$4:$A$8,0)))</f>
      </c>
      <c r="DN39" s="3">
        <f>IF(OR($B39&lt;&gt;"Sí",AS39=""),0,INDEX(Tablas!$C$4:$C$8,MATCH(AS39,Tablas!$A$4:$A$8,0)))</f>
      </c>
      <c r="DO39" s="3">
        <f>IF(OR($B39&lt;&gt;"Sí",AT39=""),0,INDEX(Tablas!$C$4:$C$8,MATCH(AT39,Tablas!$A$4:$A$8,0)))</f>
      </c>
      <c r="DP39" s="3">
        <f>IF(OR($C39&lt;&gt;"Sí",AU39=""),0,INDEX(Tablas!$C$4:$C$8,MATCH(AU39,Tablas!$A$4:$A$8,0)))</f>
      </c>
      <c r="DQ39" s="3">
        <f>IF(OR($C39&lt;&gt;"Sí",AV39=""),0,INDEX(Tablas!$C$4:$C$8,MATCH(AV39,Tablas!$A$4:$A$8,0)))</f>
      </c>
      <c r="DR39" s="3">
        <f>IF(OR($C39&lt;&gt;"Sí",AW39=""),0,INDEX(Tablas!$C$4:$C$8,MATCH(AW39,Tablas!$A$4:$A$8,0)))</f>
      </c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6">
        <f>IF(COUNTA($A40:$AW40)=0,"",SUM(BY40:DR40))</f>
      </c>
      <c r="AY40" s="6">
        <f>IF(AX40="","",IF(AX40&lt;Tablas!$C$11,"Nulo",IF(AX40&lt;Tablas!$D$11,"Bajo",IF(AX40&lt;Tablas!$E$11,"Medio",IF(AX40&lt;Tablas!$F$11,"Alto","Muy alto")))))</f>
      </c>
      <c r="AZ40" s="3">
        <f>IF($AX40="","",SUM(BZ40,BY40,CA40))</f>
      </c>
      <c r="BA40" s="3">
        <f>IF(AZ40="","",IF(AZ40&lt;Tablas!$C$12,"Nulo",IF(AZ40&lt;Tablas!$D$12,"Bajo",IF(AZ40&lt;Tablas!$E$12,"Medio",IF(AZ40&lt;Tablas!$F$12,"Alto","Muy alto")))))</f>
      </c>
      <c r="BB40" s="3">
        <f>IF($AX40="","",SUM(CB40,CG40,CC40,CD40,CE40,CF40,DM40,DN40,DO40,CH40,CI40,CJ40,CK40,CR40,CS40,CT40,CP40,CQ40,CX40,CY40))</f>
      </c>
      <c r="BC40" s="3">
        <f>IF(BB40="","",IF(BB40&lt;Tablas!$C$13,"Nulo",IF(BB40&lt;Tablas!$D$13,"Bajo",IF(BB40&lt;Tablas!$E$13,"Medio",IF(BB40&lt;Tablas!$F$13,"Alto","Muy alto")))))</f>
      </c>
      <c r="BD40" s="3">
        <f>IF($AX40="","",SUM(CL40,CM40,CN40,CO40))</f>
      </c>
      <c r="BE40" s="3">
        <f>IF(BD40="","",IF(BD40&lt;Tablas!$C$14,"Nulo",IF(BD40&lt;Tablas!$D$14,"Bajo",IF(BD40&lt;Tablas!$E$14,"Medio",IF(BD40&lt;Tablas!$F$14,"Alto","Muy alto")))))</f>
      </c>
      <c r="BF40" s="3">
        <f>IF($AX40="","",SUM(CU40,CV40,CW40,CZ40,DA40,DB40,DC40,DD40,DP40,DQ40,DR40,DE40,DF40,DG40,DH40,DI40,DJ40,DK40,DL40))</f>
      </c>
      <c r="BG40" s="3">
        <f>IF(BF40="","",IF(BF40&lt;Tablas!$C$15,"Nulo",IF(BF40&lt;Tablas!$D$15,"Bajo",IF(BF40&lt;Tablas!$E$15,"Medio",IF(BF40&lt;Tablas!$F$15,"Alto","Muy alto")))))</f>
      </c>
      <c r="BH40" s="3">
        <f>IF($AX40="","",SUM(BZ40,BY40,CA40))</f>
      </c>
      <c r="BI40" s="3">
        <f>IF(BH40="","",IF(BH40&lt;Tablas!$C$16,"Nulo",IF(BH40&lt;Tablas!$D$16,"Bajo",IF(BH40&lt;Tablas!$E$16,"Medio",IF(BH40&lt;Tablas!$F$16,"Alto","Muy alto")))))</f>
      </c>
      <c r="BJ40" s="3">
        <f>IF($AX40="","",SUM(CB40,CG40,CC40,CD40,CE40,CF40,DM40,DN40,DO40,CH40,CI40,CJ40,CK40))</f>
      </c>
      <c r="BK40" s="3">
        <f>IF(BJ40="","",IF(BJ40&lt;Tablas!$C$17,"Nulo",IF(BJ40&lt;Tablas!$D$17,"Bajo",IF(BJ40&lt;Tablas!$E$17,"Medio",IF(BJ40&lt;Tablas!$F$17,"Alto","Muy alto")))))</f>
      </c>
      <c r="BL40" s="3">
        <f>IF($AX40="","",SUM(CR40,CS40,CT40,CP40,CQ40,CX40,CY40))</f>
      </c>
      <c r="BM40" s="3">
        <f>IF(BL40="","",IF(BL40&lt;Tablas!$C$18,"Nulo",IF(BL40&lt;Tablas!$D$18,"Bajo",IF(BL40&lt;Tablas!$E$18,"Medio",IF(BL40&lt;Tablas!$F$18,"Alto","Muy alto")))))</f>
      </c>
      <c r="BN40" s="3">
        <f>IF($AX40="","",SUM(CL40,CM40))</f>
      </c>
      <c r="BO40" s="3">
        <f>IF(BN40="","",IF(BN40&lt;Tablas!$C$19,"Nulo",IF(BN40&lt;Tablas!$D$19,"Bajo",IF(BN40&lt;Tablas!$E$19,"Medio",IF(BN40&lt;Tablas!$F$19,"Alto","Muy alto")))))</f>
      </c>
      <c r="BP40" s="3">
        <f>IF($AX40="","",SUM(CN40,CO40))</f>
      </c>
      <c r="BQ40" s="3">
        <f>IF(BP40="","",IF(BP40&lt;Tablas!$C$20,"Nulo",IF(BP40&lt;Tablas!$D$20,"Bajo",IF(BP40&lt;Tablas!$E$20,"Medio",IF(BP40&lt;Tablas!$F$20,"Alto","Muy alto")))))</f>
      </c>
      <c r="BR40" s="3">
        <f>IF($AX40="","",SUM(CU40,CV40,CW40,CZ40,DA40))</f>
      </c>
      <c r="BS40" s="3">
        <f>IF(BR40="","",IF(BR40&lt;Tablas!$C$21,"Nulo",IF(BR40&lt;Tablas!$D$21,"Bajo",IF(BR40&lt;Tablas!$E$21,"Medio",IF(BR40&lt;Tablas!$F$21,"Alto","Muy alto")))))</f>
      </c>
      <c r="BT40" s="3">
        <f>IF($AX40="","",SUM(DB40,DC40,DD40,DP40,DQ40,DR40))</f>
      </c>
      <c r="BU40" s="3">
        <f>IF(BT40="","",IF(BT40&lt;Tablas!$C$22,"Nulo",IF(BT40&lt;Tablas!$D$22,"Bajo",IF(BT40&lt;Tablas!$E$22,"Medio",IF(BT40&lt;Tablas!$F$22,"Alto","Muy alto")))))</f>
      </c>
      <c r="BV40" s="3">
        <f>IF($AX40="","",SUM(DE40,DF40,DG40,DH40,DI40,DJ40,DK40,DL40))</f>
      </c>
      <c r="BW40" s="3">
        <f>IF(BV40="","",IF(BV40&lt;Tablas!$C$23,"Nulo",IF(BV40&lt;Tablas!$D$23,"Bajo",IF(BV40&lt;Tablas!$E$23,"Medio",IF(BV40&lt;Tablas!$F$23,"Alto","Muy alto")))))</f>
      </c>
      <c r="BX40" s="3">
        <f>IF($AX40="","",COUNTBLANK(D40:AQ40)+IF($B40="Sí",COUNTBLANK(AR40:AT40),0)+IF($C40="Sí",COUNTBLANK(AU40:AW40),0)+IF($B40="",1,0)+IF($C40="",1,0))</f>
      </c>
      <c r="BY40" s="3">
        <f>IF(D40="",0,INDEX(Tablas!$C$4:$C$8,MATCH(D40,Tablas!$A$4:$A$8,0)))</f>
      </c>
      <c r="BZ40" s="3">
        <f>IF(E40="",0,INDEX(Tablas!$C$4:$C$8,MATCH(E40,Tablas!$A$4:$A$8,0)))</f>
      </c>
      <c r="CA40" s="3">
        <f>IF(F40="",0,INDEX(Tablas!$C$4:$C$8,MATCH(F40,Tablas!$A$4:$A$8,0)))</f>
      </c>
      <c r="CB40" s="3">
        <f>IF(G40="",0,INDEX(Tablas!$C$4:$C$8,MATCH(G40,Tablas!$A$4:$A$8,0)))</f>
      </c>
      <c r="CC40" s="3">
        <f>IF(H40="",0,INDEX(Tablas!$C$4:$C$8,MATCH(H40,Tablas!$A$4:$A$8,0)))</f>
      </c>
      <c r="CD40" s="3">
        <f>IF(I40="",0,INDEX(Tablas!$C$4:$C$8,MATCH(I40,Tablas!$A$4:$A$8,0)))</f>
      </c>
      <c r="CE40" s="3">
        <f>IF(J40="",0,INDEX(Tablas!$C$4:$C$8,MATCH(J40,Tablas!$A$4:$A$8,0)))</f>
      </c>
      <c r="CF40" s="3">
        <f>IF(K40="",0,INDEX(Tablas!$C$4:$C$8,MATCH(K40,Tablas!$A$4:$A$8,0)))</f>
      </c>
      <c r="CG40" s="3">
        <f>IF(L40="",0,INDEX(Tablas!$C$4:$C$8,MATCH(L40,Tablas!$A$4:$A$8,0)))</f>
      </c>
      <c r="CH40" s="3">
        <f>IF(M40="",0,INDEX(Tablas!$C$4:$C$8,MATCH(M40,Tablas!$A$4:$A$8,0)))</f>
      </c>
      <c r="CI40" s="3">
        <f>IF(N40="",0,INDEX(Tablas!$C$4:$C$8,MATCH(N40,Tablas!$A$4:$A$8,0)))</f>
      </c>
      <c r="CJ40" s="3">
        <f>IF(O40="",0,INDEX(Tablas!$C$4:$C$8,MATCH(O40,Tablas!$A$4:$A$8,0)))</f>
      </c>
      <c r="CK40" s="3">
        <f>IF(P40="",0,INDEX(Tablas!$C$4:$C$8,MATCH(P40,Tablas!$A$4:$A$8,0)))</f>
      </c>
      <c r="CL40" s="3">
        <f>IF(Q40="",0,INDEX(Tablas!$C$4:$C$8,MATCH(Q40,Tablas!$A$4:$A$8,0)))</f>
      </c>
      <c r="CM40" s="3">
        <f>IF(R40="",0,INDEX(Tablas!$C$4:$C$8,MATCH(R40,Tablas!$A$4:$A$8,0)))</f>
      </c>
      <c r="CN40" s="3">
        <f>IF(S40="",0,INDEX(Tablas!$C$4:$C$8,MATCH(S40,Tablas!$A$4:$A$8,0)))</f>
      </c>
      <c r="CO40" s="3">
        <f>IF(T40="",0,INDEX(Tablas!$C$4:$C$8,MATCH(T40,Tablas!$A$4:$A$8,0)))</f>
      </c>
      <c r="CP40" s="3">
        <f>IF(U40="",0,INDEX(Tablas!$B$4:$B$8,MATCH(U40,Tablas!$A$4:$A$8,0)))</f>
      </c>
      <c r="CQ40" s="3">
        <f>IF(V40="",0,INDEX(Tablas!$B$4:$B$8,MATCH(V40,Tablas!$A$4:$A$8,0)))</f>
      </c>
      <c r="CR40" s="3">
        <f>IF(W40="",0,INDEX(Tablas!$B$4:$B$8,MATCH(W40,Tablas!$A$4:$A$8,0)))</f>
      </c>
      <c r="CS40" s="3">
        <f>IF(X40="",0,INDEX(Tablas!$B$4:$B$8,MATCH(X40,Tablas!$A$4:$A$8,0)))</f>
      </c>
      <c r="CT40" s="3">
        <f>IF(Y40="",0,INDEX(Tablas!$B$4:$B$8,MATCH(Y40,Tablas!$A$4:$A$8,0)))</f>
      </c>
      <c r="CU40" s="3">
        <f>IF(Z40="",0,INDEX(Tablas!$B$4:$B$8,MATCH(Z40,Tablas!$A$4:$A$8,0)))</f>
      </c>
      <c r="CV40" s="3">
        <f>IF(AA40="",0,INDEX(Tablas!$B$4:$B$8,MATCH(AA40,Tablas!$A$4:$A$8,0)))</f>
      </c>
      <c r="CW40" s="3">
        <f>IF(AB40="",0,INDEX(Tablas!$B$4:$B$8,MATCH(AB40,Tablas!$A$4:$A$8,0)))</f>
      </c>
      <c r="CX40" s="3">
        <f>IF(AC40="",0,INDEX(Tablas!$B$4:$B$8,MATCH(AC40,Tablas!$A$4:$A$8,0)))</f>
      </c>
      <c r="CY40" s="3">
        <f>IF(AD40="",0,INDEX(Tablas!$B$4:$B$8,MATCH(AD40,Tablas!$A$4:$A$8,0)))</f>
      </c>
      <c r="CZ40" s="3">
        <f>IF(AE40="",0,INDEX(Tablas!$B$4:$B$8,MATCH(AE40,Tablas!$A$4:$A$8,0)))</f>
      </c>
      <c r="DA40" s="3">
        <f>IF(AF40="",0,INDEX(Tablas!$B$4:$B$8,MATCH(AF40,Tablas!$A$4:$A$8,0)))</f>
      </c>
      <c r="DB40" s="3">
        <f>IF(AG40="",0,INDEX(Tablas!$B$4:$B$8,MATCH(AG40,Tablas!$A$4:$A$8,0)))</f>
      </c>
      <c r="DC40" s="3">
        <f>IF(AH40="",0,INDEX(Tablas!$B$4:$B$8,MATCH(AH40,Tablas!$A$4:$A$8,0)))</f>
      </c>
      <c r="DD40" s="3">
        <f>IF(AI40="",0,INDEX(Tablas!$B$4:$B$8,MATCH(AI40,Tablas!$A$4:$A$8,0)))</f>
      </c>
      <c r="DE40" s="3">
        <f>IF(AJ40="",0,INDEX(Tablas!$B$4:$B$8,MATCH(AJ40,Tablas!$A$4:$A$8,0)))</f>
      </c>
      <c r="DF40" s="3">
        <f>IF(AK40="",0,INDEX(Tablas!$C$4:$C$8,MATCH(AK40,Tablas!$A$4:$A$8,0)))</f>
      </c>
      <c r="DG40" s="3">
        <f>IF(AL40="",0,INDEX(Tablas!$C$4:$C$8,MATCH(AL40,Tablas!$A$4:$A$8,0)))</f>
      </c>
      <c r="DH40" s="3">
        <f>IF(AM40="",0,INDEX(Tablas!$C$4:$C$8,MATCH(AM40,Tablas!$A$4:$A$8,0)))</f>
      </c>
      <c r="DI40" s="3">
        <f>IF(AN40="",0,INDEX(Tablas!$C$4:$C$8,MATCH(AN40,Tablas!$A$4:$A$8,0)))</f>
      </c>
      <c r="DJ40" s="3">
        <f>IF(AO40="",0,INDEX(Tablas!$C$4:$C$8,MATCH(AO40,Tablas!$A$4:$A$8,0)))</f>
      </c>
      <c r="DK40" s="3">
        <f>IF(AP40="",0,INDEX(Tablas!$C$4:$C$8,MATCH(AP40,Tablas!$A$4:$A$8,0)))</f>
      </c>
      <c r="DL40" s="3">
        <f>IF(AQ40="",0,INDEX(Tablas!$C$4:$C$8,MATCH(AQ40,Tablas!$A$4:$A$8,0)))</f>
      </c>
      <c r="DM40" s="3">
        <f>IF(OR($B40&lt;&gt;"Sí",AR40=""),0,INDEX(Tablas!$C$4:$C$8,MATCH(AR40,Tablas!$A$4:$A$8,0)))</f>
      </c>
      <c r="DN40" s="3">
        <f>IF(OR($B40&lt;&gt;"Sí",AS40=""),0,INDEX(Tablas!$C$4:$C$8,MATCH(AS40,Tablas!$A$4:$A$8,0)))</f>
      </c>
      <c r="DO40" s="3">
        <f>IF(OR($B40&lt;&gt;"Sí",AT40=""),0,INDEX(Tablas!$C$4:$C$8,MATCH(AT40,Tablas!$A$4:$A$8,0)))</f>
      </c>
      <c r="DP40" s="3">
        <f>IF(OR($C40&lt;&gt;"Sí",AU40=""),0,INDEX(Tablas!$C$4:$C$8,MATCH(AU40,Tablas!$A$4:$A$8,0)))</f>
      </c>
      <c r="DQ40" s="3">
        <f>IF(OR($C40&lt;&gt;"Sí",AV40=""),0,INDEX(Tablas!$C$4:$C$8,MATCH(AV40,Tablas!$A$4:$A$8,0)))</f>
      </c>
      <c r="DR40" s="3">
        <f>IF(OR($C40&lt;&gt;"Sí",AW40=""),0,INDEX(Tablas!$C$4:$C$8,MATCH(AW40,Tablas!$A$4:$A$8,0)))</f>
      </c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6">
        <f>IF(COUNTA($A41:$AW41)=0,"",SUM(BY41:DR41))</f>
      </c>
      <c r="AY41" s="6">
        <f>IF(AX41="","",IF(AX41&lt;Tablas!$C$11,"Nulo",IF(AX41&lt;Tablas!$D$11,"Bajo",IF(AX41&lt;Tablas!$E$11,"Medio",IF(AX41&lt;Tablas!$F$11,"Alto","Muy alto")))))</f>
      </c>
      <c r="AZ41" s="3">
        <f>IF($AX41="","",SUM(BZ41,BY41,CA41))</f>
      </c>
      <c r="BA41" s="3">
        <f>IF(AZ41="","",IF(AZ41&lt;Tablas!$C$12,"Nulo",IF(AZ41&lt;Tablas!$D$12,"Bajo",IF(AZ41&lt;Tablas!$E$12,"Medio",IF(AZ41&lt;Tablas!$F$12,"Alto","Muy alto")))))</f>
      </c>
      <c r="BB41" s="3">
        <f>IF($AX41="","",SUM(CB41,CG41,CC41,CD41,CE41,CF41,DM41,DN41,DO41,CH41,CI41,CJ41,CK41,CR41,CS41,CT41,CP41,CQ41,CX41,CY41))</f>
      </c>
      <c r="BC41" s="3">
        <f>IF(BB41="","",IF(BB41&lt;Tablas!$C$13,"Nulo",IF(BB41&lt;Tablas!$D$13,"Bajo",IF(BB41&lt;Tablas!$E$13,"Medio",IF(BB41&lt;Tablas!$F$13,"Alto","Muy alto")))))</f>
      </c>
      <c r="BD41" s="3">
        <f>IF($AX41="","",SUM(CL41,CM41,CN41,CO41))</f>
      </c>
      <c r="BE41" s="3">
        <f>IF(BD41="","",IF(BD41&lt;Tablas!$C$14,"Nulo",IF(BD41&lt;Tablas!$D$14,"Bajo",IF(BD41&lt;Tablas!$E$14,"Medio",IF(BD41&lt;Tablas!$F$14,"Alto","Muy alto")))))</f>
      </c>
      <c r="BF41" s="3">
        <f>IF($AX41="","",SUM(CU41,CV41,CW41,CZ41,DA41,DB41,DC41,DD41,DP41,DQ41,DR41,DE41,DF41,DG41,DH41,DI41,DJ41,DK41,DL41))</f>
      </c>
      <c r="BG41" s="3">
        <f>IF(BF41="","",IF(BF41&lt;Tablas!$C$15,"Nulo",IF(BF41&lt;Tablas!$D$15,"Bajo",IF(BF41&lt;Tablas!$E$15,"Medio",IF(BF41&lt;Tablas!$F$15,"Alto","Muy alto")))))</f>
      </c>
      <c r="BH41" s="3">
        <f>IF($AX41="","",SUM(BZ41,BY41,CA41))</f>
      </c>
      <c r="BI41" s="3">
        <f>IF(BH41="","",IF(BH41&lt;Tablas!$C$16,"Nulo",IF(BH41&lt;Tablas!$D$16,"Bajo",IF(BH41&lt;Tablas!$E$16,"Medio",IF(BH41&lt;Tablas!$F$16,"Alto","Muy alto")))))</f>
      </c>
      <c r="BJ41" s="3">
        <f>IF($AX41="","",SUM(CB41,CG41,CC41,CD41,CE41,CF41,DM41,DN41,DO41,CH41,CI41,CJ41,CK41))</f>
      </c>
      <c r="BK41" s="3">
        <f>IF(BJ41="","",IF(BJ41&lt;Tablas!$C$17,"Nulo",IF(BJ41&lt;Tablas!$D$17,"Bajo",IF(BJ41&lt;Tablas!$E$17,"Medio",IF(BJ41&lt;Tablas!$F$17,"Alto","Muy alto")))))</f>
      </c>
      <c r="BL41" s="3">
        <f>IF($AX41="","",SUM(CR41,CS41,CT41,CP41,CQ41,CX41,CY41))</f>
      </c>
      <c r="BM41" s="3">
        <f>IF(BL41="","",IF(BL41&lt;Tablas!$C$18,"Nulo",IF(BL41&lt;Tablas!$D$18,"Bajo",IF(BL41&lt;Tablas!$E$18,"Medio",IF(BL41&lt;Tablas!$F$18,"Alto","Muy alto")))))</f>
      </c>
      <c r="BN41" s="3">
        <f>IF($AX41="","",SUM(CL41,CM41))</f>
      </c>
      <c r="BO41" s="3">
        <f>IF(BN41="","",IF(BN41&lt;Tablas!$C$19,"Nulo",IF(BN41&lt;Tablas!$D$19,"Bajo",IF(BN41&lt;Tablas!$E$19,"Medio",IF(BN41&lt;Tablas!$F$19,"Alto","Muy alto")))))</f>
      </c>
      <c r="BP41" s="3">
        <f>IF($AX41="","",SUM(CN41,CO41))</f>
      </c>
      <c r="BQ41" s="3">
        <f>IF(BP41="","",IF(BP41&lt;Tablas!$C$20,"Nulo",IF(BP41&lt;Tablas!$D$20,"Bajo",IF(BP41&lt;Tablas!$E$20,"Medio",IF(BP41&lt;Tablas!$F$20,"Alto","Muy alto")))))</f>
      </c>
      <c r="BR41" s="3">
        <f>IF($AX41="","",SUM(CU41,CV41,CW41,CZ41,DA41))</f>
      </c>
      <c r="BS41" s="3">
        <f>IF(BR41="","",IF(BR41&lt;Tablas!$C$21,"Nulo",IF(BR41&lt;Tablas!$D$21,"Bajo",IF(BR41&lt;Tablas!$E$21,"Medio",IF(BR41&lt;Tablas!$F$21,"Alto","Muy alto")))))</f>
      </c>
      <c r="BT41" s="3">
        <f>IF($AX41="","",SUM(DB41,DC41,DD41,DP41,DQ41,DR41))</f>
      </c>
      <c r="BU41" s="3">
        <f>IF(BT41="","",IF(BT41&lt;Tablas!$C$22,"Nulo",IF(BT41&lt;Tablas!$D$22,"Bajo",IF(BT41&lt;Tablas!$E$22,"Medio",IF(BT41&lt;Tablas!$F$22,"Alto","Muy alto")))))</f>
      </c>
      <c r="BV41" s="3">
        <f>IF($AX41="","",SUM(DE41,DF41,DG41,DH41,DI41,DJ41,DK41,DL41))</f>
      </c>
      <c r="BW41" s="3">
        <f>IF(BV41="","",IF(BV41&lt;Tablas!$C$23,"Nulo",IF(BV41&lt;Tablas!$D$23,"Bajo",IF(BV41&lt;Tablas!$E$23,"Medio",IF(BV41&lt;Tablas!$F$23,"Alto","Muy alto")))))</f>
      </c>
      <c r="BX41" s="3">
        <f>IF($AX41="","",COUNTBLANK(D41:AQ41)+IF($B41="Sí",COUNTBLANK(AR41:AT41),0)+IF($C41="Sí",COUNTBLANK(AU41:AW41),0)+IF($B41="",1,0)+IF($C41="",1,0))</f>
      </c>
      <c r="BY41" s="3">
        <f>IF(D41="",0,INDEX(Tablas!$C$4:$C$8,MATCH(D41,Tablas!$A$4:$A$8,0)))</f>
      </c>
      <c r="BZ41" s="3">
        <f>IF(E41="",0,INDEX(Tablas!$C$4:$C$8,MATCH(E41,Tablas!$A$4:$A$8,0)))</f>
      </c>
      <c r="CA41" s="3">
        <f>IF(F41="",0,INDEX(Tablas!$C$4:$C$8,MATCH(F41,Tablas!$A$4:$A$8,0)))</f>
      </c>
      <c r="CB41" s="3">
        <f>IF(G41="",0,INDEX(Tablas!$C$4:$C$8,MATCH(G41,Tablas!$A$4:$A$8,0)))</f>
      </c>
      <c r="CC41" s="3">
        <f>IF(H41="",0,INDEX(Tablas!$C$4:$C$8,MATCH(H41,Tablas!$A$4:$A$8,0)))</f>
      </c>
      <c r="CD41" s="3">
        <f>IF(I41="",0,INDEX(Tablas!$C$4:$C$8,MATCH(I41,Tablas!$A$4:$A$8,0)))</f>
      </c>
      <c r="CE41" s="3">
        <f>IF(J41="",0,INDEX(Tablas!$C$4:$C$8,MATCH(J41,Tablas!$A$4:$A$8,0)))</f>
      </c>
      <c r="CF41" s="3">
        <f>IF(K41="",0,INDEX(Tablas!$C$4:$C$8,MATCH(K41,Tablas!$A$4:$A$8,0)))</f>
      </c>
      <c r="CG41" s="3">
        <f>IF(L41="",0,INDEX(Tablas!$C$4:$C$8,MATCH(L41,Tablas!$A$4:$A$8,0)))</f>
      </c>
      <c r="CH41" s="3">
        <f>IF(M41="",0,INDEX(Tablas!$C$4:$C$8,MATCH(M41,Tablas!$A$4:$A$8,0)))</f>
      </c>
      <c r="CI41" s="3">
        <f>IF(N41="",0,INDEX(Tablas!$C$4:$C$8,MATCH(N41,Tablas!$A$4:$A$8,0)))</f>
      </c>
      <c r="CJ41" s="3">
        <f>IF(O41="",0,INDEX(Tablas!$C$4:$C$8,MATCH(O41,Tablas!$A$4:$A$8,0)))</f>
      </c>
      <c r="CK41" s="3">
        <f>IF(P41="",0,INDEX(Tablas!$C$4:$C$8,MATCH(P41,Tablas!$A$4:$A$8,0)))</f>
      </c>
      <c r="CL41" s="3">
        <f>IF(Q41="",0,INDEX(Tablas!$C$4:$C$8,MATCH(Q41,Tablas!$A$4:$A$8,0)))</f>
      </c>
      <c r="CM41" s="3">
        <f>IF(R41="",0,INDEX(Tablas!$C$4:$C$8,MATCH(R41,Tablas!$A$4:$A$8,0)))</f>
      </c>
      <c r="CN41" s="3">
        <f>IF(S41="",0,INDEX(Tablas!$C$4:$C$8,MATCH(S41,Tablas!$A$4:$A$8,0)))</f>
      </c>
      <c r="CO41" s="3">
        <f>IF(T41="",0,INDEX(Tablas!$C$4:$C$8,MATCH(T41,Tablas!$A$4:$A$8,0)))</f>
      </c>
      <c r="CP41" s="3">
        <f>IF(U41="",0,INDEX(Tablas!$B$4:$B$8,MATCH(U41,Tablas!$A$4:$A$8,0)))</f>
      </c>
      <c r="CQ41" s="3">
        <f>IF(V41="",0,INDEX(Tablas!$B$4:$B$8,MATCH(V41,Tablas!$A$4:$A$8,0)))</f>
      </c>
      <c r="CR41" s="3">
        <f>IF(W41="",0,INDEX(Tablas!$B$4:$B$8,MATCH(W41,Tablas!$A$4:$A$8,0)))</f>
      </c>
      <c r="CS41" s="3">
        <f>IF(X41="",0,INDEX(Tablas!$B$4:$B$8,MATCH(X41,Tablas!$A$4:$A$8,0)))</f>
      </c>
      <c r="CT41" s="3">
        <f>IF(Y41="",0,INDEX(Tablas!$B$4:$B$8,MATCH(Y41,Tablas!$A$4:$A$8,0)))</f>
      </c>
      <c r="CU41" s="3">
        <f>IF(Z41="",0,INDEX(Tablas!$B$4:$B$8,MATCH(Z41,Tablas!$A$4:$A$8,0)))</f>
      </c>
      <c r="CV41" s="3">
        <f>IF(AA41="",0,INDEX(Tablas!$B$4:$B$8,MATCH(AA41,Tablas!$A$4:$A$8,0)))</f>
      </c>
      <c r="CW41" s="3">
        <f>IF(AB41="",0,INDEX(Tablas!$B$4:$B$8,MATCH(AB41,Tablas!$A$4:$A$8,0)))</f>
      </c>
      <c r="CX41" s="3">
        <f>IF(AC41="",0,INDEX(Tablas!$B$4:$B$8,MATCH(AC41,Tablas!$A$4:$A$8,0)))</f>
      </c>
      <c r="CY41" s="3">
        <f>IF(AD41="",0,INDEX(Tablas!$B$4:$B$8,MATCH(AD41,Tablas!$A$4:$A$8,0)))</f>
      </c>
      <c r="CZ41" s="3">
        <f>IF(AE41="",0,INDEX(Tablas!$B$4:$B$8,MATCH(AE41,Tablas!$A$4:$A$8,0)))</f>
      </c>
      <c r="DA41" s="3">
        <f>IF(AF41="",0,INDEX(Tablas!$B$4:$B$8,MATCH(AF41,Tablas!$A$4:$A$8,0)))</f>
      </c>
      <c r="DB41" s="3">
        <f>IF(AG41="",0,INDEX(Tablas!$B$4:$B$8,MATCH(AG41,Tablas!$A$4:$A$8,0)))</f>
      </c>
      <c r="DC41" s="3">
        <f>IF(AH41="",0,INDEX(Tablas!$B$4:$B$8,MATCH(AH41,Tablas!$A$4:$A$8,0)))</f>
      </c>
      <c r="DD41" s="3">
        <f>IF(AI41="",0,INDEX(Tablas!$B$4:$B$8,MATCH(AI41,Tablas!$A$4:$A$8,0)))</f>
      </c>
      <c r="DE41" s="3">
        <f>IF(AJ41="",0,INDEX(Tablas!$B$4:$B$8,MATCH(AJ41,Tablas!$A$4:$A$8,0)))</f>
      </c>
      <c r="DF41" s="3">
        <f>IF(AK41="",0,INDEX(Tablas!$C$4:$C$8,MATCH(AK41,Tablas!$A$4:$A$8,0)))</f>
      </c>
      <c r="DG41" s="3">
        <f>IF(AL41="",0,INDEX(Tablas!$C$4:$C$8,MATCH(AL41,Tablas!$A$4:$A$8,0)))</f>
      </c>
      <c r="DH41" s="3">
        <f>IF(AM41="",0,INDEX(Tablas!$C$4:$C$8,MATCH(AM41,Tablas!$A$4:$A$8,0)))</f>
      </c>
      <c r="DI41" s="3">
        <f>IF(AN41="",0,INDEX(Tablas!$C$4:$C$8,MATCH(AN41,Tablas!$A$4:$A$8,0)))</f>
      </c>
      <c r="DJ41" s="3">
        <f>IF(AO41="",0,INDEX(Tablas!$C$4:$C$8,MATCH(AO41,Tablas!$A$4:$A$8,0)))</f>
      </c>
      <c r="DK41" s="3">
        <f>IF(AP41="",0,INDEX(Tablas!$C$4:$C$8,MATCH(AP41,Tablas!$A$4:$A$8,0)))</f>
      </c>
      <c r="DL41" s="3">
        <f>IF(AQ41="",0,INDEX(Tablas!$C$4:$C$8,MATCH(AQ41,Tablas!$A$4:$A$8,0)))</f>
      </c>
      <c r="DM41" s="3">
        <f>IF(OR($B41&lt;&gt;"Sí",AR41=""),0,INDEX(Tablas!$C$4:$C$8,MATCH(AR41,Tablas!$A$4:$A$8,0)))</f>
      </c>
      <c r="DN41" s="3">
        <f>IF(OR($B41&lt;&gt;"Sí",AS41=""),0,INDEX(Tablas!$C$4:$C$8,MATCH(AS41,Tablas!$A$4:$A$8,0)))</f>
      </c>
      <c r="DO41" s="3">
        <f>IF(OR($B41&lt;&gt;"Sí",AT41=""),0,INDEX(Tablas!$C$4:$C$8,MATCH(AT41,Tablas!$A$4:$A$8,0)))</f>
      </c>
      <c r="DP41" s="3">
        <f>IF(OR($C41&lt;&gt;"Sí",AU41=""),0,INDEX(Tablas!$C$4:$C$8,MATCH(AU41,Tablas!$A$4:$A$8,0)))</f>
      </c>
      <c r="DQ41" s="3">
        <f>IF(OR($C41&lt;&gt;"Sí",AV41=""),0,INDEX(Tablas!$C$4:$C$8,MATCH(AV41,Tablas!$A$4:$A$8,0)))</f>
      </c>
      <c r="DR41" s="3">
        <f>IF(OR($C41&lt;&gt;"Sí",AW41=""),0,INDEX(Tablas!$C$4:$C$8,MATCH(AW41,Tablas!$A$4:$A$8,0)))</f>
      </c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6">
        <f>IF(COUNTA($A42:$AW42)=0,"",SUM(BY42:DR42))</f>
      </c>
      <c r="AY42" s="6">
        <f>IF(AX42="","",IF(AX42&lt;Tablas!$C$11,"Nulo",IF(AX42&lt;Tablas!$D$11,"Bajo",IF(AX42&lt;Tablas!$E$11,"Medio",IF(AX42&lt;Tablas!$F$11,"Alto","Muy alto")))))</f>
      </c>
      <c r="AZ42" s="3">
        <f>IF($AX42="","",SUM(BZ42,BY42,CA42))</f>
      </c>
      <c r="BA42" s="3">
        <f>IF(AZ42="","",IF(AZ42&lt;Tablas!$C$12,"Nulo",IF(AZ42&lt;Tablas!$D$12,"Bajo",IF(AZ42&lt;Tablas!$E$12,"Medio",IF(AZ42&lt;Tablas!$F$12,"Alto","Muy alto")))))</f>
      </c>
      <c r="BB42" s="3">
        <f>IF($AX42="","",SUM(CB42,CG42,CC42,CD42,CE42,CF42,DM42,DN42,DO42,CH42,CI42,CJ42,CK42,CR42,CS42,CT42,CP42,CQ42,CX42,CY42))</f>
      </c>
      <c r="BC42" s="3">
        <f>IF(BB42="","",IF(BB42&lt;Tablas!$C$13,"Nulo",IF(BB42&lt;Tablas!$D$13,"Bajo",IF(BB42&lt;Tablas!$E$13,"Medio",IF(BB42&lt;Tablas!$F$13,"Alto","Muy alto")))))</f>
      </c>
      <c r="BD42" s="3">
        <f>IF($AX42="","",SUM(CL42,CM42,CN42,CO42))</f>
      </c>
      <c r="BE42" s="3">
        <f>IF(BD42="","",IF(BD42&lt;Tablas!$C$14,"Nulo",IF(BD42&lt;Tablas!$D$14,"Bajo",IF(BD42&lt;Tablas!$E$14,"Medio",IF(BD42&lt;Tablas!$F$14,"Alto","Muy alto")))))</f>
      </c>
      <c r="BF42" s="3">
        <f>IF($AX42="","",SUM(CU42,CV42,CW42,CZ42,DA42,DB42,DC42,DD42,DP42,DQ42,DR42,DE42,DF42,DG42,DH42,DI42,DJ42,DK42,DL42))</f>
      </c>
      <c r="BG42" s="3">
        <f>IF(BF42="","",IF(BF42&lt;Tablas!$C$15,"Nulo",IF(BF42&lt;Tablas!$D$15,"Bajo",IF(BF42&lt;Tablas!$E$15,"Medio",IF(BF42&lt;Tablas!$F$15,"Alto","Muy alto")))))</f>
      </c>
      <c r="BH42" s="3">
        <f>IF($AX42="","",SUM(BZ42,BY42,CA42))</f>
      </c>
      <c r="BI42" s="3">
        <f>IF(BH42="","",IF(BH42&lt;Tablas!$C$16,"Nulo",IF(BH42&lt;Tablas!$D$16,"Bajo",IF(BH42&lt;Tablas!$E$16,"Medio",IF(BH42&lt;Tablas!$F$16,"Alto","Muy alto")))))</f>
      </c>
      <c r="BJ42" s="3">
        <f>IF($AX42="","",SUM(CB42,CG42,CC42,CD42,CE42,CF42,DM42,DN42,DO42,CH42,CI42,CJ42,CK42))</f>
      </c>
      <c r="BK42" s="3">
        <f>IF(BJ42="","",IF(BJ42&lt;Tablas!$C$17,"Nulo",IF(BJ42&lt;Tablas!$D$17,"Bajo",IF(BJ42&lt;Tablas!$E$17,"Medio",IF(BJ42&lt;Tablas!$F$17,"Alto","Muy alto")))))</f>
      </c>
      <c r="BL42" s="3">
        <f>IF($AX42="","",SUM(CR42,CS42,CT42,CP42,CQ42,CX42,CY42))</f>
      </c>
      <c r="BM42" s="3">
        <f>IF(BL42="","",IF(BL42&lt;Tablas!$C$18,"Nulo",IF(BL42&lt;Tablas!$D$18,"Bajo",IF(BL42&lt;Tablas!$E$18,"Medio",IF(BL42&lt;Tablas!$F$18,"Alto","Muy alto")))))</f>
      </c>
      <c r="BN42" s="3">
        <f>IF($AX42="","",SUM(CL42,CM42))</f>
      </c>
      <c r="BO42" s="3">
        <f>IF(BN42="","",IF(BN42&lt;Tablas!$C$19,"Nulo",IF(BN42&lt;Tablas!$D$19,"Bajo",IF(BN42&lt;Tablas!$E$19,"Medio",IF(BN42&lt;Tablas!$F$19,"Alto","Muy alto")))))</f>
      </c>
      <c r="BP42" s="3">
        <f>IF($AX42="","",SUM(CN42,CO42))</f>
      </c>
      <c r="BQ42" s="3">
        <f>IF(BP42="","",IF(BP42&lt;Tablas!$C$20,"Nulo",IF(BP42&lt;Tablas!$D$20,"Bajo",IF(BP42&lt;Tablas!$E$20,"Medio",IF(BP42&lt;Tablas!$F$20,"Alto","Muy alto")))))</f>
      </c>
      <c r="BR42" s="3">
        <f>IF($AX42="","",SUM(CU42,CV42,CW42,CZ42,DA42))</f>
      </c>
      <c r="BS42" s="3">
        <f>IF(BR42="","",IF(BR42&lt;Tablas!$C$21,"Nulo",IF(BR42&lt;Tablas!$D$21,"Bajo",IF(BR42&lt;Tablas!$E$21,"Medio",IF(BR42&lt;Tablas!$F$21,"Alto","Muy alto")))))</f>
      </c>
      <c r="BT42" s="3">
        <f>IF($AX42="","",SUM(DB42,DC42,DD42,DP42,DQ42,DR42))</f>
      </c>
      <c r="BU42" s="3">
        <f>IF(BT42="","",IF(BT42&lt;Tablas!$C$22,"Nulo",IF(BT42&lt;Tablas!$D$22,"Bajo",IF(BT42&lt;Tablas!$E$22,"Medio",IF(BT42&lt;Tablas!$F$22,"Alto","Muy alto")))))</f>
      </c>
      <c r="BV42" s="3">
        <f>IF($AX42="","",SUM(DE42,DF42,DG42,DH42,DI42,DJ42,DK42,DL42))</f>
      </c>
      <c r="BW42" s="3">
        <f>IF(BV42="","",IF(BV42&lt;Tablas!$C$23,"Nulo",IF(BV42&lt;Tablas!$D$23,"Bajo",IF(BV42&lt;Tablas!$E$23,"Medio",IF(BV42&lt;Tablas!$F$23,"Alto","Muy alto")))))</f>
      </c>
      <c r="BX42" s="3">
        <f>IF($AX42="","",COUNTBLANK(D42:AQ42)+IF($B42="Sí",COUNTBLANK(AR42:AT42),0)+IF($C42="Sí",COUNTBLANK(AU42:AW42),0)+IF($B42="",1,0)+IF($C42="",1,0))</f>
      </c>
      <c r="BY42" s="3">
        <f>IF(D42="",0,INDEX(Tablas!$C$4:$C$8,MATCH(D42,Tablas!$A$4:$A$8,0)))</f>
      </c>
      <c r="BZ42" s="3">
        <f>IF(E42="",0,INDEX(Tablas!$C$4:$C$8,MATCH(E42,Tablas!$A$4:$A$8,0)))</f>
      </c>
      <c r="CA42" s="3">
        <f>IF(F42="",0,INDEX(Tablas!$C$4:$C$8,MATCH(F42,Tablas!$A$4:$A$8,0)))</f>
      </c>
      <c r="CB42" s="3">
        <f>IF(G42="",0,INDEX(Tablas!$C$4:$C$8,MATCH(G42,Tablas!$A$4:$A$8,0)))</f>
      </c>
      <c r="CC42" s="3">
        <f>IF(H42="",0,INDEX(Tablas!$C$4:$C$8,MATCH(H42,Tablas!$A$4:$A$8,0)))</f>
      </c>
      <c r="CD42" s="3">
        <f>IF(I42="",0,INDEX(Tablas!$C$4:$C$8,MATCH(I42,Tablas!$A$4:$A$8,0)))</f>
      </c>
      <c r="CE42" s="3">
        <f>IF(J42="",0,INDEX(Tablas!$C$4:$C$8,MATCH(J42,Tablas!$A$4:$A$8,0)))</f>
      </c>
      <c r="CF42" s="3">
        <f>IF(K42="",0,INDEX(Tablas!$C$4:$C$8,MATCH(K42,Tablas!$A$4:$A$8,0)))</f>
      </c>
      <c r="CG42" s="3">
        <f>IF(L42="",0,INDEX(Tablas!$C$4:$C$8,MATCH(L42,Tablas!$A$4:$A$8,0)))</f>
      </c>
      <c r="CH42" s="3">
        <f>IF(M42="",0,INDEX(Tablas!$C$4:$C$8,MATCH(M42,Tablas!$A$4:$A$8,0)))</f>
      </c>
      <c r="CI42" s="3">
        <f>IF(N42="",0,INDEX(Tablas!$C$4:$C$8,MATCH(N42,Tablas!$A$4:$A$8,0)))</f>
      </c>
      <c r="CJ42" s="3">
        <f>IF(O42="",0,INDEX(Tablas!$C$4:$C$8,MATCH(O42,Tablas!$A$4:$A$8,0)))</f>
      </c>
      <c r="CK42" s="3">
        <f>IF(P42="",0,INDEX(Tablas!$C$4:$C$8,MATCH(P42,Tablas!$A$4:$A$8,0)))</f>
      </c>
      <c r="CL42" s="3">
        <f>IF(Q42="",0,INDEX(Tablas!$C$4:$C$8,MATCH(Q42,Tablas!$A$4:$A$8,0)))</f>
      </c>
      <c r="CM42" s="3">
        <f>IF(R42="",0,INDEX(Tablas!$C$4:$C$8,MATCH(R42,Tablas!$A$4:$A$8,0)))</f>
      </c>
      <c r="CN42" s="3">
        <f>IF(S42="",0,INDEX(Tablas!$C$4:$C$8,MATCH(S42,Tablas!$A$4:$A$8,0)))</f>
      </c>
      <c r="CO42" s="3">
        <f>IF(T42="",0,INDEX(Tablas!$C$4:$C$8,MATCH(T42,Tablas!$A$4:$A$8,0)))</f>
      </c>
      <c r="CP42" s="3">
        <f>IF(U42="",0,INDEX(Tablas!$B$4:$B$8,MATCH(U42,Tablas!$A$4:$A$8,0)))</f>
      </c>
      <c r="CQ42" s="3">
        <f>IF(V42="",0,INDEX(Tablas!$B$4:$B$8,MATCH(V42,Tablas!$A$4:$A$8,0)))</f>
      </c>
      <c r="CR42" s="3">
        <f>IF(W42="",0,INDEX(Tablas!$B$4:$B$8,MATCH(W42,Tablas!$A$4:$A$8,0)))</f>
      </c>
      <c r="CS42" s="3">
        <f>IF(X42="",0,INDEX(Tablas!$B$4:$B$8,MATCH(X42,Tablas!$A$4:$A$8,0)))</f>
      </c>
      <c r="CT42" s="3">
        <f>IF(Y42="",0,INDEX(Tablas!$B$4:$B$8,MATCH(Y42,Tablas!$A$4:$A$8,0)))</f>
      </c>
      <c r="CU42" s="3">
        <f>IF(Z42="",0,INDEX(Tablas!$B$4:$B$8,MATCH(Z42,Tablas!$A$4:$A$8,0)))</f>
      </c>
      <c r="CV42" s="3">
        <f>IF(AA42="",0,INDEX(Tablas!$B$4:$B$8,MATCH(AA42,Tablas!$A$4:$A$8,0)))</f>
      </c>
      <c r="CW42" s="3">
        <f>IF(AB42="",0,INDEX(Tablas!$B$4:$B$8,MATCH(AB42,Tablas!$A$4:$A$8,0)))</f>
      </c>
      <c r="CX42" s="3">
        <f>IF(AC42="",0,INDEX(Tablas!$B$4:$B$8,MATCH(AC42,Tablas!$A$4:$A$8,0)))</f>
      </c>
      <c r="CY42" s="3">
        <f>IF(AD42="",0,INDEX(Tablas!$B$4:$B$8,MATCH(AD42,Tablas!$A$4:$A$8,0)))</f>
      </c>
      <c r="CZ42" s="3">
        <f>IF(AE42="",0,INDEX(Tablas!$B$4:$B$8,MATCH(AE42,Tablas!$A$4:$A$8,0)))</f>
      </c>
      <c r="DA42" s="3">
        <f>IF(AF42="",0,INDEX(Tablas!$B$4:$B$8,MATCH(AF42,Tablas!$A$4:$A$8,0)))</f>
      </c>
      <c r="DB42" s="3">
        <f>IF(AG42="",0,INDEX(Tablas!$B$4:$B$8,MATCH(AG42,Tablas!$A$4:$A$8,0)))</f>
      </c>
      <c r="DC42" s="3">
        <f>IF(AH42="",0,INDEX(Tablas!$B$4:$B$8,MATCH(AH42,Tablas!$A$4:$A$8,0)))</f>
      </c>
      <c r="DD42" s="3">
        <f>IF(AI42="",0,INDEX(Tablas!$B$4:$B$8,MATCH(AI42,Tablas!$A$4:$A$8,0)))</f>
      </c>
      <c r="DE42" s="3">
        <f>IF(AJ42="",0,INDEX(Tablas!$B$4:$B$8,MATCH(AJ42,Tablas!$A$4:$A$8,0)))</f>
      </c>
      <c r="DF42" s="3">
        <f>IF(AK42="",0,INDEX(Tablas!$C$4:$C$8,MATCH(AK42,Tablas!$A$4:$A$8,0)))</f>
      </c>
      <c r="DG42" s="3">
        <f>IF(AL42="",0,INDEX(Tablas!$C$4:$C$8,MATCH(AL42,Tablas!$A$4:$A$8,0)))</f>
      </c>
      <c r="DH42" s="3">
        <f>IF(AM42="",0,INDEX(Tablas!$C$4:$C$8,MATCH(AM42,Tablas!$A$4:$A$8,0)))</f>
      </c>
      <c r="DI42" s="3">
        <f>IF(AN42="",0,INDEX(Tablas!$C$4:$C$8,MATCH(AN42,Tablas!$A$4:$A$8,0)))</f>
      </c>
      <c r="DJ42" s="3">
        <f>IF(AO42="",0,INDEX(Tablas!$C$4:$C$8,MATCH(AO42,Tablas!$A$4:$A$8,0)))</f>
      </c>
      <c r="DK42" s="3">
        <f>IF(AP42="",0,INDEX(Tablas!$C$4:$C$8,MATCH(AP42,Tablas!$A$4:$A$8,0)))</f>
      </c>
      <c r="DL42" s="3">
        <f>IF(AQ42="",0,INDEX(Tablas!$C$4:$C$8,MATCH(AQ42,Tablas!$A$4:$A$8,0)))</f>
      </c>
      <c r="DM42" s="3">
        <f>IF(OR($B42&lt;&gt;"Sí",AR42=""),0,INDEX(Tablas!$C$4:$C$8,MATCH(AR42,Tablas!$A$4:$A$8,0)))</f>
      </c>
      <c r="DN42" s="3">
        <f>IF(OR($B42&lt;&gt;"Sí",AS42=""),0,INDEX(Tablas!$C$4:$C$8,MATCH(AS42,Tablas!$A$4:$A$8,0)))</f>
      </c>
      <c r="DO42" s="3">
        <f>IF(OR($B42&lt;&gt;"Sí",AT42=""),0,INDEX(Tablas!$C$4:$C$8,MATCH(AT42,Tablas!$A$4:$A$8,0)))</f>
      </c>
      <c r="DP42" s="3">
        <f>IF(OR($C42&lt;&gt;"Sí",AU42=""),0,INDEX(Tablas!$C$4:$C$8,MATCH(AU42,Tablas!$A$4:$A$8,0)))</f>
      </c>
      <c r="DQ42" s="3">
        <f>IF(OR($C42&lt;&gt;"Sí",AV42=""),0,INDEX(Tablas!$C$4:$C$8,MATCH(AV42,Tablas!$A$4:$A$8,0)))</f>
      </c>
      <c r="DR42" s="3">
        <f>IF(OR($C42&lt;&gt;"Sí",AW42=""),0,INDEX(Tablas!$C$4:$C$8,MATCH(AW42,Tablas!$A$4:$A$8,0)))</f>
      </c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6">
        <f>IF(COUNTA($A43:$AW43)=0,"",SUM(BY43:DR43))</f>
      </c>
      <c r="AY43" s="6">
        <f>IF(AX43="","",IF(AX43&lt;Tablas!$C$11,"Nulo",IF(AX43&lt;Tablas!$D$11,"Bajo",IF(AX43&lt;Tablas!$E$11,"Medio",IF(AX43&lt;Tablas!$F$11,"Alto","Muy alto")))))</f>
      </c>
      <c r="AZ43" s="3">
        <f>IF($AX43="","",SUM(BZ43,BY43,CA43))</f>
      </c>
      <c r="BA43" s="3">
        <f>IF(AZ43="","",IF(AZ43&lt;Tablas!$C$12,"Nulo",IF(AZ43&lt;Tablas!$D$12,"Bajo",IF(AZ43&lt;Tablas!$E$12,"Medio",IF(AZ43&lt;Tablas!$F$12,"Alto","Muy alto")))))</f>
      </c>
      <c r="BB43" s="3">
        <f>IF($AX43="","",SUM(CB43,CG43,CC43,CD43,CE43,CF43,DM43,DN43,DO43,CH43,CI43,CJ43,CK43,CR43,CS43,CT43,CP43,CQ43,CX43,CY43))</f>
      </c>
      <c r="BC43" s="3">
        <f>IF(BB43="","",IF(BB43&lt;Tablas!$C$13,"Nulo",IF(BB43&lt;Tablas!$D$13,"Bajo",IF(BB43&lt;Tablas!$E$13,"Medio",IF(BB43&lt;Tablas!$F$13,"Alto","Muy alto")))))</f>
      </c>
      <c r="BD43" s="3">
        <f>IF($AX43="","",SUM(CL43,CM43,CN43,CO43))</f>
      </c>
      <c r="BE43" s="3">
        <f>IF(BD43="","",IF(BD43&lt;Tablas!$C$14,"Nulo",IF(BD43&lt;Tablas!$D$14,"Bajo",IF(BD43&lt;Tablas!$E$14,"Medio",IF(BD43&lt;Tablas!$F$14,"Alto","Muy alto")))))</f>
      </c>
      <c r="BF43" s="3">
        <f>IF($AX43="","",SUM(CU43,CV43,CW43,CZ43,DA43,DB43,DC43,DD43,DP43,DQ43,DR43,DE43,DF43,DG43,DH43,DI43,DJ43,DK43,DL43))</f>
      </c>
      <c r="BG43" s="3">
        <f>IF(BF43="","",IF(BF43&lt;Tablas!$C$15,"Nulo",IF(BF43&lt;Tablas!$D$15,"Bajo",IF(BF43&lt;Tablas!$E$15,"Medio",IF(BF43&lt;Tablas!$F$15,"Alto","Muy alto")))))</f>
      </c>
      <c r="BH43" s="3">
        <f>IF($AX43="","",SUM(BZ43,BY43,CA43))</f>
      </c>
      <c r="BI43" s="3">
        <f>IF(BH43="","",IF(BH43&lt;Tablas!$C$16,"Nulo",IF(BH43&lt;Tablas!$D$16,"Bajo",IF(BH43&lt;Tablas!$E$16,"Medio",IF(BH43&lt;Tablas!$F$16,"Alto","Muy alto")))))</f>
      </c>
      <c r="BJ43" s="3">
        <f>IF($AX43="","",SUM(CB43,CG43,CC43,CD43,CE43,CF43,DM43,DN43,DO43,CH43,CI43,CJ43,CK43))</f>
      </c>
      <c r="BK43" s="3">
        <f>IF(BJ43="","",IF(BJ43&lt;Tablas!$C$17,"Nulo",IF(BJ43&lt;Tablas!$D$17,"Bajo",IF(BJ43&lt;Tablas!$E$17,"Medio",IF(BJ43&lt;Tablas!$F$17,"Alto","Muy alto")))))</f>
      </c>
      <c r="BL43" s="3">
        <f>IF($AX43="","",SUM(CR43,CS43,CT43,CP43,CQ43,CX43,CY43))</f>
      </c>
      <c r="BM43" s="3">
        <f>IF(BL43="","",IF(BL43&lt;Tablas!$C$18,"Nulo",IF(BL43&lt;Tablas!$D$18,"Bajo",IF(BL43&lt;Tablas!$E$18,"Medio",IF(BL43&lt;Tablas!$F$18,"Alto","Muy alto")))))</f>
      </c>
      <c r="BN43" s="3">
        <f>IF($AX43="","",SUM(CL43,CM43))</f>
      </c>
      <c r="BO43" s="3">
        <f>IF(BN43="","",IF(BN43&lt;Tablas!$C$19,"Nulo",IF(BN43&lt;Tablas!$D$19,"Bajo",IF(BN43&lt;Tablas!$E$19,"Medio",IF(BN43&lt;Tablas!$F$19,"Alto","Muy alto")))))</f>
      </c>
      <c r="BP43" s="3">
        <f>IF($AX43="","",SUM(CN43,CO43))</f>
      </c>
      <c r="BQ43" s="3">
        <f>IF(BP43="","",IF(BP43&lt;Tablas!$C$20,"Nulo",IF(BP43&lt;Tablas!$D$20,"Bajo",IF(BP43&lt;Tablas!$E$20,"Medio",IF(BP43&lt;Tablas!$F$20,"Alto","Muy alto")))))</f>
      </c>
      <c r="BR43" s="3">
        <f>IF($AX43="","",SUM(CU43,CV43,CW43,CZ43,DA43))</f>
      </c>
      <c r="BS43" s="3">
        <f>IF(BR43="","",IF(BR43&lt;Tablas!$C$21,"Nulo",IF(BR43&lt;Tablas!$D$21,"Bajo",IF(BR43&lt;Tablas!$E$21,"Medio",IF(BR43&lt;Tablas!$F$21,"Alto","Muy alto")))))</f>
      </c>
      <c r="BT43" s="3">
        <f>IF($AX43="","",SUM(DB43,DC43,DD43,DP43,DQ43,DR43))</f>
      </c>
      <c r="BU43" s="3">
        <f>IF(BT43="","",IF(BT43&lt;Tablas!$C$22,"Nulo",IF(BT43&lt;Tablas!$D$22,"Bajo",IF(BT43&lt;Tablas!$E$22,"Medio",IF(BT43&lt;Tablas!$F$22,"Alto","Muy alto")))))</f>
      </c>
      <c r="BV43" s="3">
        <f>IF($AX43="","",SUM(DE43,DF43,DG43,DH43,DI43,DJ43,DK43,DL43))</f>
      </c>
      <c r="BW43" s="3">
        <f>IF(BV43="","",IF(BV43&lt;Tablas!$C$23,"Nulo",IF(BV43&lt;Tablas!$D$23,"Bajo",IF(BV43&lt;Tablas!$E$23,"Medio",IF(BV43&lt;Tablas!$F$23,"Alto","Muy alto")))))</f>
      </c>
      <c r="BX43" s="3">
        <f>IF($AX43="","",COUNTBLANK(D43:AQ43)+IF($B43="Sí",COUNTBLANK(AR43:AT43),0)+IF($C43="Sí",COUNTBLANK(AU43:AW43),0)+IF($B43="",1,0)+IF($C43="",1,0))</f>
      </c>
      <c r="BY43" s="3">
        <f>IF(D43="",0,INDEX(Tablas!$C$4:$C$8,MATCH(D43,Tablas!$A$4:$A$8,0)))</f>
      </c>
      <c r="BZ43" s="3">
        <f>IF(E43="",0,INDEX(Tablas!$C$4:$C$8,MATCH(E43,Tablas!$A$4:$A$8,0)))</f>
      </c>
      <c r="CA43" s="3">
        <f>IF(F43="",0,INDEX(Tablas!$C$4:$C$8,MATCH(F43,Tablas!$A$4:$A$8,0)))</f>
      </c>
      <c r="CB43" s="3">
        <f>IF(G43="",0,INDEX(Tablas!$C$4:$C$8,MATCH(G43,Tablas!$A$4:$A$8,0)))</f>
      </c>
      <c r="CC43" s="3">
        <f>IF(H43="",0,INDEX(Tablas!$C$4:$C$8,MATCH(H43,Tablas!$A$4:$A$8,0)))</f>
      </c>
      <c r="CD43" s="3">
        <f>IF(I43="",0,INDEX(Tablas!$C$4:$C$8,MATCH(I43,Tablas!$A$4:$A$8,0)))</f>
      </c>
      <c r="CE43" s="3">
        <f>IF(J43="",0,INDEX(Tablas!$C$4:$C$8,MATCH(J43,Tablas!$A$4:$A$8,0)))</f>
      </c>
      <c r="CF43" s="3">
        <f>IF(K43="",0,INDEX(Tablas!$C$4:$C$8,MATCH(K43,Tablas!$A$4:$A$8,0)))</f>
      </c>
      <c r="CG43" s="3">
        <f>IF(L43="",0,INDEX(Tablas!$C$4:$C$8,MATCH(L43,Tablas!$A$4:$A$8,0)))</f>
      </c>
      <c r="CH43" s="3">
        <f>IF(M43="",0,INDEX(Tablas!$C$4:$C$8,MATCH(M43,Tablas!$A$4:$A$8,0)))</f>
      </c>
      <c r="CI43" s="3">
        <f>IF(N43="",0,INDEX(Tablas!$C$4:$C$8,MATCH(N43,Tablas!$A$4:$A$8,0)))</f>
      </c>
      <c r="CJ43" s="3">
        <f>IF(O43="",0,INDEX(Tablas!$C$4:$C$8,MATCH(O43,Tablas!$A$4:$A$8,0)))</f>
      </c>
      <c r="CK43" s="3">
        <f>IF(P43="",0,INDEX(Tablas!$C$4:$C$8,MATCH(P43,Tablas!$A$4:$A$8,0)))</f>
      </c>
      <c r="CL43" s="3">
        <f>IF(Q43="",0,INDEX(Tablas!$C$4:$C$8,MATCH(Q43,Tablas!$A$4:$A$8,0)))</f>
      </c>
      <c r="CM43" s="3">
        <f>IF(R43="",0,INDEX(Tablas!$C$4:$C$8,MATCH(R43,Tablas!$A$4:$A$8,0)))</f>
      </c>
      <c r="CN43" s="3">
        <f>IF(S43="",0,INDEX(Tablas!$C$4:$C$8,MATCH(S43,Tablas!$A$4:$A$8,0)))</f>
      </c>
      <c r="CO43" s="3">
        <f>IF(T43="",0,INDEX(Tablas!$C$4:$C$8,MATCH(T43,Tablas!$A$4:$A$8,0)))</f>
      </c>
      <c r="CP43" s="3">
        <f>IF(U43="",0,INDEX(Tablas!$B$4:$B$8,MATCH(U43,Tablas!$A$4:$A$8,0)))</f>
      </c>
      <c r="CQ43" s="3">
        <f>IF(V43="",0,INDEX(Tablas!$B$4:$B$8,MATCH(V43,Tablas!$A$4:$A$8,0)))</f>
      </c>
      <c r="CR43" s="3">
        <f>IF(W43="",0,INDEX(Tablas!$B$4:$B$8,MATCH(W43,Tablas!$A$4:$A$8,0)))</f>
      </c>
      <c r="CS43" s="3">
        <f>IF(X43="",0,INDEX(Tablas!$B$4:$B$8,MATCH(X43,Tablas!$A$4:$A$8,0)))</f>
      </c>
      <c r="CT43" s="3">
        <f>IF(Y43="",0,INDEX(Tablas!$B$4:$B$8,MATCH(Y43,Tablas!$A$4:$A$8,0)))</f>
      </c>
      <c r="CU43" s="3">
        <f>IF(Z43="",0,INDEX(Tablas!$B$4:$B$8,MATCH(Z43,Tablas!$A$4:$A$8,0)))</f>
      </c>
      <c r="CV43" s="3">
        <f>IF(AA43="",0,INDEX(Tablas!$B$4:$B$8,MATCH(AA43,Tablas!$A$4:$A$8,0)))</f>
      </c>
      <c r="CW43" s="3">
        <f>IF(AB43="",0,INDEX(Tablas!$B$4:$B$8,MATCH(AB43,Tablas!$A$4:$A$8,0)))</f>
      </c>
      <c r="CX43" s="3">
        <f>IF(AC43="",0,INDEX(Tablas!$B$4:$B$8,MATCH(AC43,Tablas!$A$4:$A$8,0)))</f>
      </c>
      <c r="CY43" s="3">
        <f>IF(AD43="",0,INDEX(Tablas!$B$4:$B$8,MATCH(AD43,Tablas!$A$4:$A$8,0)))</f>
      </c>
      <c r="CZ43" s="3">
        <f>IF(AE43="",0,INDEX(Tablas!$B$4:$B$8,MATCH(AE43,Tablas!$A$4:$A$8,0)))</f>
      </c>
      <c r="DA43" s="3">
        <f>IF(AF43="",0,INDEX(Tablas!$B$4:$B$8,MATCH(AF43,Tablas!$A$4:$A$8,0)))</f>
      </c>
      <c r="DB43" s="3">
        <f>IF(AG43="",0,INDEX(Tablas!$B$4:$B$8,MATCH(AG43,Tablas!$A$4:$A$8,0)))</f>
      </c>
      <c r="DC43" s="3">
        <f>IF(AH43="",0,INDEX(Tablas!$B$4:$B$8,MATCH(AH43,Tablas!$A$4:$A$8,0)))</f>
      </c>
      <c r="DD43" s="3">
        <f>IF(AI43="",0,INDEX(Tablas!$B$4:$B$8,MATCH(AI43,Tablas!$A$4:$A$8,0)))</f>
      </c>
      <c r="DE43" s="3">
        <f>IF(AJ43="",0,INDEX(Tablas!$B$4:$B$8,MATCH(AJ43,Tablas!$A$4:$A$8,0)))</f>
      </c>
      <c r="DF43" s="3">
        <f>IF(AK43="",0,INDEX(Tablas!$C$4:$C$8,MATCH(AK43,Tablas!$A$4:$A$8,0)))</f>
      </c>
      <c r="DG43" s="3">
        <f>IF(AL43="",0,INDEX(Tablas!$C$4:$C$8,MATCH(AL43,Tablas!$A$4:$A$8,0)))</f>
      </c>
      <c r="DH43" s="3">
        <f>IF(AM43="",0,INDEX(Tablas!$C$4:$C$8,MATCH(AM43,Tablas!$A$4:$A$8,0)))</f>
      </c>
      <c r="DI43" s="3">
        <f>IF(AN43="",0,INDEX(Tablas!$C$4:$C$8,MATCH(AN43,Tablas!$A$4:$A$8,0)))</f>
      </c>
      <c r="DJ43" s="3">
        <f>IF(AO43="",0,INDEX(Tablas!$C$4:$C$8,MATCH(AO43,Tablas!$A$4:$A$8,0)))</f>
      </c>
      <c r="DK43" s="3">
        <f>IF(AP43="",0,INDEX(Tablas!$C$4:$C$8,MATCH(AP43,Tablas!$A$4:$A$8,0)))</f>
      </c>
      <c r="DL43" s="3">
        <f>IF(AQ43="",0,INDEX(Tablas!$C$4:$C$8,MATCH(AQ43,Tablas!$A$4:$A$8,0)))</f>
      </c>
      <c r="DM43" s="3">
        <f>IF(OR($B43&lt;&gt;"Sí",AR43=""),0,INDEX(Tablas!$C$4:$C$8,MATCH(AR43,Tablas!$A$4:$A$8,0)))</f>
      </c>
      <c r="DN43" s="3">
        <f>IF(OR($B43&lt;&gt;"Sí",AS43=""),0,INDEX(Tablas!$C$4:$C$8,MATCH(AS43,Tablas!$A$4:$A$8,0)))</f>
      </c>
      <c r="DO43" s="3">
        <f>IF(OR($B43&lt;&gt;"Sí",AT43=""),0,INDEX(Tablas!$C$4:$C$8,MATCH(AT43,Tablas!$A$4:$A$8,0)))</f>
      </c>
      <c r="DP43" s="3">
        <f>IF(OR($C43&lt;&gt;"Sí",AU43=""),0,INDEX(Tablas!$C$4:$C$8,MATCH(AU43,Tablas!$A$4:$A$8,0)))</f>
      </c>
      <c r="DQ43" s="3">
        <f>IF(OR($C43&lt;&gt;"Sí",AV43=""),0,INDEX(Tablas!$C$4:$C$8,MATCH(AV43,Tablas!$A$4:$A$8,0)))</f>
      </c>
      <c r="DR43" s="3">
        <f>IF(OR($C43&lt;&gt;"Sí",AW43=""),0,INDEX(Tablas!$C$4:$C$8,MATCH(AW43,Tablas!$A$4:$A$8,0)))</f>
      </c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6">
        <f>IF(COUNTA($A44:$AW44)=0,"",SUM(BY44:DR44))</f>
      </c>
      <c r="AY44" s="6">
        <f>IF(AX44="","",IF(AX44&lt;Tablas!$C$11,"Nulo",IF(AX44&lt;Tablas!$D$11,"Bajo",IF(AX44&lt;Tablas!$E$11,"Medio",IF(AX44&lt;Tablas!$F$11,"Alto","Muy alto")))))</f>
      </c>
      <c r="AZ44" s="3">
        <f>IF($AX44="","",SUM(BZ44,BY44,CA44))</f>
      </c>
      <c r="BA44" s="3">
        <f>IF(AZ44="","",IF(AZ44&lt;Tablas!$C$12,"Nulo",IF(AZ44&lt;Tablas!$D$12,"Bajo",IF(AZ44&lt;Tablas!$E$12,"Medio",IF(AZ44&lt;Tablas!$F$12,"Alto","Muy alto")))))</f>
      </c>
      <c r="BB44" s="3">
        <f>IF($AX44="","",SUM(CB44,CG44,CC44,CD44,CE44,CF44,DM44,DN44,DO44,CH44,CI44,CJ44,CK44,CR44,CS44,CT44,CP44,CQ44,CX44,CY44))</f>
      </c>
      <c r="BC44" s="3">
        <f>IF(BB44="","",IF(BB44&lt;Tablas!$C$13,"Nulo",IF(BB44&lt;Tablas!$D$13,"Bajo",IF(BB44&lt;Tablas!$E$13,"Medio",IF(BB44&lt;Tablas!$F$13,"Alto","Muy alto")))))</f>
      </c>
      <c r="BD44" s="3">
        <f>IF($AX44="","",SUM(CL44,CM44,CN44,CO44))</f>
      </c>
      <c r="BE44" s="3">
        <f>IF(BD44="","",IF(BD44&lt;Tablas!$C$14,"Nulo",IF(BD44&lt;Tablas!$D$14,"Bajo",IF(BD44&lt;Tablas!$E$14,"Medio",IF(BD44&lt;Tablas!$F$14,"Alto","Muy alto")))))</f>
      </c>
      <c r="BF44" s="3">
        <f>IF($AX44="","",SUM(CU44,CV44,CW44,CZ44,DA44,DB44,DC44,DD44,DP44,DQ44,DR44,DE44,DF44,DG44,DH44,DI44,DJ44,DK44,DL44))</f>
      </c>
      <c r="BG44" s="3">
        <f>IF(BF44="","",IF(BF44&lt;Tablas!$C$15,"Nulo",IF(BF44&lt;Tablas!$D$15,"Bajo",IF(BF44&lt;Tablas!$E$15,"Medio",IF(BF44&lt;Tablas!$F$15,"Alto","Muy alto")))))</f>
      </c>
      <c r="BH44" s="3">
        <f>IF($AX44="","",SUM(BZ44,BY44,CA44))</f>
      </c>
      <c r="BI44" s="3">
        <f>IF(BH44="","",IF(BH44&lt;Tablas!$C$16,"Nulo",IF(BH44&lt;Tablas!$D$16,"Bajo",IF(BH44&lt;Tablas!$E$16,"Medio",IF(BH44&lt;Tablas!$F$16,"Alto","Muy alto")))))</f>
      </c>
      <c r="BJ44" s="3">
        <f>IF($AX44="","",SUM(CB44,CG44,CC44,CD44,CE44,CF44,DM44,DN44,DO44,CH44,CI44,CJ44,CK44))</f>
      </c>
      <c r="BK44" s="3">
        <f>IF(BJ44="","",IF(BJ44&lt;Tablas!$C$17,"Nulo",IF(BJ44&lt;Tablas!$D$17,"Bajo",IF(BJ44&lt;Tablas!$E$17,"Medio",IF(BJ44&lt;Tablas!$F$17,"Alto","Muy alto")))))</f>
      </c>
      <c r="BL44" s="3">
        <f>IF($AX44="","",SUM(CR44,CS44,CT44,CP44,CQ44,CX44,CY44))</f>
      </c>
      <c r="BM44" s="3">
        <f>IF(BL44="","",IF(BL44&lt;Tablas!$C$18,"Nulo",IF(BL44&lt;Tablas!$D$18,"Bajo",IF(BL44&lt;Tablas!$E$18,"Medio",IF(BL44&lt;Tablas!$F$18,"Alto","Muy alto")))))</f>
      </c>
      <c r="BN44" s="3">
        <f>IF($AX44="","",SUM(CL44,CM44))</f>
      </c>
      <c r="BO44" s="3">
        <f>IF(BN44="","",IF(BN44&lt;Tablas!$C$19,"Nulo",IF(BN44&lt;Tablas!$D$19,"Bajo",IF(BN44&lt;Tablas!$E$19,"Medio",IF(BN44&lt;Tablas!$F$19,"Alto","Muy alto")))))</f>
      </c>
      <c r="BP44" s="3">
        <f>IF($AX44="","",SUM(CN44,CO44))</f>
      </c>
      <c r="BQ44" s="3">
        <f>IF(BP44="","",IF(BP44&lt;Tablas!$C$20,"Nulo",IF(BP44&lt;Tablas!$D$20,"Bajo",IF(BP44&lt;Tablas!$E$20,"Medio",IF(BP44&lt;Tablas!$F$20,"Alto","Muy alto")))))</f>
      </c>
      <c r="BR44" s="3">
        <f>IF($AX44="","",SUM(CU44,CV44,CW44,CZ44,DA44))</f>
      </c>
      <c r="BS44" s="3">
        <f>IF(BR44="","",IF(BR44&lt;Tablas!$C$21,"Nulo",IF(BR44&lt;Tablas!$D$21,"Bajo",IF(BR44&lt;Tablas!$E$21,"Medio",IF(BR44&lt;Tablas!$F$21,"Alto","Muy alto")))))</f>
      </c>
      <c r="BT44" s="3">
        <f>IF($AX44="","",SUM(DB44,DC44,DD44,DP44,DQ44,DR44))</f>
      </c>
      <c r="BU44" s="3">
        <f>IF(BT44="","",IF(BT44&lt;Tablas!$C$22,"Nulo",IF(BT44&lt;Tablas!$D$22,"Bajo",IF(BT44&lt;Tablas!$E$22,"Medio",IF(BT44&lt;Tablas!$F$22,"Alto","Muy alto")))))</f>
      </c>
      <c r="BV44" s="3">
        <f>IF($AX44="","",SUM(DE44,DF44,DG44,DH44,DI44,DJ44,DK44,DL44))</f>
      </c>
      <c r="BW44" s="3">
        <f>IF(BV44="","",IF(BV44&lt;Tablas!$C$23,"Nulo",IF(BV44&lt;Tablas!$D$23,"Bajo",IF(BV44&lt;Tablas!$E$23,"Medio",IF(BV44&lt;Tablas!$F$23,"Alto","Muy alto")))))</f>
      </c>
      <c r="BX44" s="3">
        <f>IF($AX44="","",COUNTBLANK(D44:AQ44)+IF($B44="Sí",COUNTBLANK(AR44:AT44),0)+IF($C44="Sí",COUNTBLANK(AU44:AW44),0)+IF($B44="",1,0)+IF($C44="",1,0))</f>
      </c>
      <c r="BY44" s="3">
        <f>IF(D44="",0,INDEX(Tablas!$C$4:$C$8,MATCH(D44,Tablas!$A$4:$A$8,0)))</f>
      </c>
      <c r="BZ44" s="3">
        <f>IF(E44="",0,INDEX(Tablas!$C$4:$C$8,MATCH(E44,Tablas!$A$4:$A$8,0)))</f>
      </c>
      <c r="CA44" s="3">
        <f>IF(F44="",0,INDEX(Tablas!$C$4:$C$8,MATCH(F44,Tablas!$A$4:$A$8,0)))</f>
      </c>
      <c r="CB44" s="3">
        <f>IF(G44="",0,INDEX(Tablas!$C$4:$C$8,MATCH(G44,Tablas!$A$4:$A$8,0)))</f>
      </c>
      <c r="CC44" s="3">
        <f>IF(H44="",0,INDEX(Tablas!$C$4:$C$8,MATCH(H44,Tablas!$A$4:$A$8,0)))</f>
      </c>
      <c r="CD44" s="3">
        <f>IF(I44="",0,INDEX(Tablas!$C$4:$C$8,MATCH(I44,Tablas!$A$4:$A$8,0)))</f>
      </c>
      <c r="CE44" s="3">
        <f>IF(J44="",0,INDEX(Tablas!$C$4:$C$8,MATCH(J44,Tablas!$A$4:$A$8,0)))</f>
      </c>
      <c r="CF44" s="3">
        <f>IF(K44="",0,INDEX(Tablas!$C$4:$C$8,MATCH(K44,Tablas!$A$4:$A$8,0)))</f>
      </c>
      <c r="CG44" s="3">
        <f>IF(L44="",0,INDEX(Tablas!$C$4:$C$8,MATCH(L44,Tablas!$A$4:$A$8,0)))</f>
      </c>
      <c r="CH44" s="3">
        <f>IF(M44="",0,INDEX(Tablas!$C$4:$C$8,MATCH(M44,Tablas!$A$4:$A$8,0)))</f>
      </c>
      <c r="CI44" s="3">
        <f>IF(N44="",0,INDEX(Tablas!$C$4:$C$8,MATCH(N44,Tablas!$A$4:$A$8,0)))</f>
      </c>
      <c r="CJ44" s="3">
        <f>IF(O44="",0,INDEX(Tablas!$C$4:$C$8,MATCH(O44,Tablas!$A$4:$A$8,0)))</f>
      </c>
      <c r="CK44" s="3">
        <f>IF(P44="",0,INDEX(Tablas!$C$4:$C$8,MATCH(P44,Tablas!$A$4:$A$8,0)))</f>
      </c>
      <c r="CL44" s="3">
        <f>IF(Q44="",0,INDEX(Tablas!$C$4:$C$8,MATCH(Q44,Tablas!$A$4:$A$8,0)))</f>
      </c>
      <c r="CM44" s="3">
        <f>IF(R44="",0,INDEX(Tablas!$C$4:$C$8,MATCH(R44,Tablas!$A$4:$A$8,0)))</f>
      </c>
      <c r="CN44" s="3">
        <f>IF(S44="",0,INDEX(Tablas!$C$4:$C$8,MATCH(S44,Tablas!$A$4:$A$8,0)))</f>
      </c>
      <c r="CO44" s="3">
        <f>IF(T44="",0,INDEX(Tablas!$C$4:$C$8,MATCH(T44,Tablas!$A$4:$A$8,0)))</f>
      </c>
      <c r="CP44" s="3">
        <f>IF(U44="",0,INDEX(Tablas!$B$4:$B$8,MATCH(U44,Tablas!$A$4:$A$8,0)))</f>
      </c>
      <c r="CQ44" s="3">
        <f>IF(V44="",0,INDEX(Tablas!$B$4:$B$8,MATCH(V44,Tablas!$A$4:$A$8,0)))</f>
      </c>
      <c r="CR44" s="3">
        <f>IF(W44="",0,INDEX(Tablas!$B$4:$B$8,MATCH(W44,Tablas!$A$4:$A$8,0)))</f>
      </c>
      <c r="CS44" s="3">
        <f>IF(X44="",0,INDEX(Tablas!$B$4:$B$8,MATCH(X44,Tablas!$A$4:$A$8,0)))</f>
      </c>
      <c r="CT44" s="3">
        <f>IF(Y44="",0,INDEX(Tablas!$B$4:$B$8,MATCH(Y44,Tablas!$A$4:$A$8,0)))</f>
      </c>
      <c r="CU44" s="3">
        <f>IF(Z44="",0,INDEX(Tablas!$B$4:$B$8,MATCH(Z44,Tablas!$A$4:$A$8,0)))</f>
      </c>
      <c r="CV44" s="3">
        <f>IF(AA44="",0,INDEX(Tablas!$B$4:$B$8,MATCH(AA44,Tablas!$A$4:$A$8,0)))</f>
      </c>
      <c r="CW44" s="3">
        <f>IF(AB44="",0,INDEX(Tablas!$B$4:$B$8,MATCH(AB44,Tablas!$A$4:$A$8,0)))</f>
      </c>
      <c r="CX44" s="3">
        <f>IF(AC44="",0,INDEX(Tablas!$B$4:$B$8,MATCH(AC44,Tablas!$A$4:$A$8,0)))</f>
      </c>
      <c r="CY44" s="3">
        <f>IF(AD44="",0,INDEX(Tablas!$B$4:$B$8,MATCH(AD44,Tablas!$A$4:$A$8,0)))</f>
      </c>
      <c r="CZ44" s="3">
        <f>IF(AE44="",0,INDEX(Tablas!$B$4:$B$8,MATCH(AE44,Tablas!$A$4:$A$8,0)))</f>
      </c>
      <c r="DA44" s="3">
        <f>IF(AF44="",0,INDEX(Tablas!$B$4:$B$8,MATCH(AF44,Tablas!$A$4:$A$8,0)))</f>
      </c>
      <c r="DB44" s="3">
        <f>IF(AG44="",0,INDEX(Tablas!$B$4:$B$8,MATCH(AG44,Tablas!$A$4:$A$8,0)))</f>
      </c>
      <c r="DC44" s="3">
        <f>IF(AH44="",0,INDEX(Tablas!$B$4:$B$8,MATCH(AH44,Tablas!$A$4:$A$8,0)))</f>
      </c>
      <c r="DD44" s="3">
        <f>IF(AI44="",0,INDEX(Tablas!$B$4:$B$8,MATCH(AI44,Tablas!$A$4:$A$8,0)))</f>
      </c>
      <c r="DE44" s="3">
        <f>IF(AJ44="",0,INDEX(Tablas!$B$4:$B$8,MATCH(AJ44,Tablas!$A$4:$A$8,0)))</f>
      </c>
      <c r="DF44" s="3">
        <f>IF(AK44="",0,INDEX(Tablas!$C$4:$C$8,MATCH(AK44,Tablas!$A$4:$A$8,0)))</f>
      </c>
      <c r="DG44" s="3">
        <f>IF(AL44="",0,INDEX(Tablas!$C$4:$C$8,MATCH(AL44,Tablas!$A$4:$A$8,0)))</f>
      </c>
      <c r="DH44" s="3">
        <f>IF(AM44="",0,INDEX(Tablas!$C$4:$C$8,MATCH(AM44,Tablas!$A$4:$A$8,0)))</f>
      </c>
      <c r="DI44" s="3">
        <f>IF(AN44="",0,INDEX(Tablas!$C$4:$C$8,MATCH(AN44,Tablas!$A$4:$A$8,0)))</f>
      </c>
      <c r="DJ44" s="3">
        <f>IF(AO44="",0,INDEX(Tablas!$C$4:$C$8,MATCH(AO44,Tablas!$A$4:$A$8,0)))</f>
      </c>
      <c r="DK44" s="3">
        <f>IF(AP44="",0,INDEX(Tablas!$C$4:$C$8,MATCH(AP44,Tablas!$A$4:$A$8,0)))</f>
      </c>
      <c r="DL44" s="3">
        <f>IF(AQ44="",0,INDEX(Tablas!$C$4:$C$8,MATCH(AQ44,Tablas!$A$4:$A$8,0)))</f>
      </c>
      <c r="DM44" s="3">
        <f>IF(OR($B44&lt;&gt;"Sí",AR44=""),0,INDEX(Tablas!$C$4:$C$8,MATCH(AR44,Tablas!$A$4:$A$8,0)))</f>
      </c>
      <c r="DN44" s="3">
        <f>IF(OR($B44&lt;&gt;"Sí",AS44=""),0,INDEX(Tablas!$C$4:$C$8,MATCH(AS44,Tablas!$A$4:$A$8,0)))</f>
      </c>
      <c r="DO44" s="3">
        <f>IF(OR($B44&lt;&gt;"Sí",AT44=""),0,INDEX(Tablas!$C$4:$C$8,MATCH(AT44,Tablas!$A$4:$A$8,0)))</f>
      </c>
      <c r="DP44" s="3">
        <f>IF(OR($C44&lt;&gt;"Sí",AU44=""),0,INDEX(Tablas!$C$4:$C$8,MATCH(AU44,Tablas!$A$4:$A$8,0)))</f>
      </c>
      <c r="DQ44" s="3">
        <f>IF(OR($C44&lt;&gt;"Sí",AV44=""),0,INDEX(Tablas!$C$4:$C$8,MATCH(AV44,Tablas!$A$4:$A$8,0)))</f>
      </c>
      <c r="DR44" s="3">
        <f>IF(OR($C44&lt;&gt;"Sí",AW44=""),0,INDEX(Tablas!$C$4:$C$8,MATCH(AW44,Tablas!$A$4:$A$8,0)))</f>
      </c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6">
        <f>IF(COUNTA($A45:$AW45)=0,"",SUM(BY45:DR45))</f>
      </c>
      <c r="AY45" s="6">
        <f>IF(AX45="","",IF(AX45&lt;Tablas!$C$11,"Nulo",IF(AX45&lt;Tablas!$D$11,"Bajo",IF(AX45&lt;Tablas!$E$11,"Medio",IF(AX45&lt;Tablas!$F$11,"Alto","Muy alto")))))</f>
      </c>
      <c r="AZ45" s="3">
        <f>IF($AX45="","",SUM(BZ45,BY45,CA45))</f>
      </c>
      <c r="BA45" s="3">
        <f>IF(AZ45="","",IF(AZ45&lt;Tablas!$C$12,"Nulo",IF(AZ45&lt;Tablas!$D$12,"Bajo",IF(AZ45&lt;Tablas!$E$12,"Medio",IF(AZ45&lt;Tablas!$F$12,"Alto","Muy alto")))))</f>
      </c>
      <c r="BB45" s="3">
        <f>IF($AX45="","",SUM(CB45,CG45,CC45,CD45,CE45,CF45,DM45,DN45,DO45,CH45,CI45,CJ45,CK45,CR45,CS45,CT45,CP45,CQ45,CX45,CY45))</f>
      </c>
      <c r="BC45" s="3">
        <f>IF(BB45="","",IF(BB45&lt;Tablas!$C$13,"Nulo",IF(BB45&lt;Tablas!$D$13,"Bajo",IF(BB45&lt;Tablas!$E$13,"Medio",IF(BB45&lt;Tablas!$F$13,"Alto","Muy alto")))))</f>
      </c>
      <c r="BD45" s="3">
        <f>IF($AX45="","",SUM(CL45,CM45,CN45,CO45))</f>
      </c>
      <c r="BE45" s="3">
        <f>IF(BD45="","",IF(BD45&lt;Tablas!$C$14,"Nulo",IF(BD45&lt;Tablas!$D$14,"Bajo",IF(BD45&lt;Tablas!$E$14,"Medio",IF(BD45&lt;Tablas!$F$14,"Alto","Muy alto")))))</f>
      </c>
      <c r="BF45" s="3">
        <f>IF($AX45="","",SUM(CU45,CV45,CW45,CZ45,DA45,DB45,DC45,DD45,DP45,DQ45,DR45,DE45,DF45,DG45,DH45,DI45,DJ45,DK45,DL45))</f>
      </c>
      <c r="BG45" s="3">
        <f>IF(BF45="","",IF(BF45&lt;Tablas!$C$15,"Nulo",IF(BF45&lt;Tablas!$D$15,"Bajo",IF(BF45&lt;Tablas!$E$15,"Medio",IF(BF45&lt;Tablas!$F$15,"Alto","Muy alto")))))</f>
      </c>
      <c r="BH45" s="3">
        <f>IF($AX45="","",SUM(BZ45,BY45,CA45))</f>
      </c>
      <c r="BI45" s="3">
        <f>IF(BH45="","",IF(BH45&lt;Tablas!$C$16,"Nulo",IF(BH45&lt;Tablas!$D$16,"Bajo",IF(BH45&lt;Tablas!$E$16,"Medio",IF(BH45&lt;Tablas!$F$16,"Alto","Muy alto")))))</f>
      </c>
      <c r="BJ45" s="3">
        <f>IF($AX45="","",SUM(CB45,CG45,CC45,CD45,CE45,CF45,DM45,DN45,DO45,CH45,CI45,CJ45,CK45))</f>
      </c>
      <c r="BK45" s="3">
        <f>IF(BJ45="","",IF(BJ45&lt;Tablas!$C$17,"Nulo",IF(BJ45&lt;Tablas!$D$17,"Bajo",IF(BJ45&lt;Tablas!$E$17,"Medio",IF(BJ45&lt;Tablas!$F$17,"Alto","Muy alto")))))</f>
      </c>
      <c r="BL45" s="3">
        <f>IF($AX45="","",SUM(CR45,CS45,CT45,CP45,CQ45,CX45,CY45))</f>
      </c>
      <c r="BM45" s="3">
        <f>IF(BL45="","",IF(BL45&lt;Tablas!$C$18,"Nulo",IF(BL45&lt;Tablas!$D$18,"Bajo",IF(BL45&lt;Tablas!$E$18,"Medio",IF(BL45&lt;Tablas!$F$18,"Alto","Muy alto")))))</f>
      </c>
      <c r="BN45" s="3">
        <f>IF($AX45="","",SUM(CL45,CM45))</f>
      </c>
      <c r="BO45" s="3">
        <f>IF(BN45="","",IF(BN45&lt;Tablas!$C$19,"Nulo",IF(BN45&lt;Tablas!$D$19,"Bajo",IF(BN45&lt;Tablas!$E$19,"Medio",IF(BN45&lt;Tablas!$F$19,"Alto","Muy alto")))))</f>
      </c>
      <c r="BP45" s="3">
        <f>IF($AX45="","",SUM(CN45,CO45))</f>
      </c>
      <c r="BQ45" s="3">
        <f>IF(BP45="","",IF(BP45&lt;Tablas!$C$20,"Nulo",IF(BP45&lt;Tablas!$D$20,"Bajo",IF(BP45&lt;Tablas!$E$20,"Medio",IF(BP45&lt;Tablas!$F$20,"Alto","Muy alto")))))</f>
      </c>
      <c r="BR45" s="3">
        <f>IF($AX45="","",SUM(CU45,CV45,CW45,CZ45,DA45))</f>
      </c>
      <c r="BS45" s="3">
        <f>IF(BR45="","",IF(BR45&lt;Tablas!$C$21,"Nulo",IF(BR45&lt;Tablas!$D$21,"Bajo",IF(BR45&lt;Tablas!$E$21,"Medio",IF(BR45&lt;Tablas!$F$21,"Alto","Muy alto")))))</f>
      </c>
      <c r="BT45" s="3">
        <f>IF($AX45="","",SUM(DB45,DC45,DD45,DP45,DQ45,DR45))</f>
      </c>
      <c r="BU45" s="3">
        <f>IF(BT45="","",IF(BT45&lt;Tablas!$C$22,"Nulo",IF(BT45&lt;Tablas!$D$22,"Bajo",IF(BT45&lt;Tablas!$E$22,"Medio",IF(BT45&lt;Tablas!$F$22,"Alto","Muy alto")))))</f>
      </c>
      <c r="BV45" s="3">
        <f>IF($AX45="","",SUM(DE45,DF45,DG45,DH45,DI45,DJ45,DK45,DL45))</f>
      </c>
      <c r="BW45" s="3">
        <f>IF(BV45="","",IF(BV45&lt;Tablas!$C$23,"Nulo",IF(BV45&lt;Tablas!$D$23,"Bajo",IF(BV45&lt;Tablas!$E$23,"Medio",IF(BV45&lt;Tablas!$F$23,"Alto","Muy alto")))))</f>
      </c>
      <c r="BX45" s="3">
        <f>IF($AX45="","",COUNTBLANK(D45:AQ45)+IF($B45="Sí",COUNTBLANK(AR45:AT45),0)+IF($C45="Sí",COUNTBLANK(AU45:AW45),0)+IF($B45="",1,0)+IF($C45="",1,0))</f>
      </c>
      <c r="BY45" s="3">
        <f>IF(D45="",0,INDEX(Tablas!$C$4:$C$8,MATCH(D45,Tablas!$A$4:$A$8,0)))</f>
      </c>
      <c r="BZ45" s="3">
        <f>IF(E45="",0,INDEX(Tablas!$C$4:$C$8,MATCH(E45,Tablas!$A$4:$A$8,0)))</f>
      </c>
      <c r="CA45" s="3">
        <f>IF(F45="",0,INDEX(Tablas!$C$4:$C$8,MATCH(F45,Tablas!$A$4:$A$8,0)))</f>
      </c>
      <c r="CB45" s="3">
        <f>IF(G45="",0,INDEX(Tablas!$C$4:$C$8,MATCH(G45,Tablas!$A$4:$A$8,0)))</f>
      </c>
      <c r="CC45" s="3">
        <f>IF(H45="",0,INDEX(Tablas!$C$4:$C$8,MATCH(H45,Tablas!$A$4:$A$8,0)))</f>
      </c>
      <c r="CD45" s="3">
        <f>IF(I45="",0,INDEX(Tablas!$C$4:$C$8,MATCH(I45,Tablas!$A$4:$A$8,0)))</f>
      </c>
      <c r="CE45" s="3">
        <f>IF(J45="",0,INDEX(Tablas!$C$4:$C$8,MATCH(J45,Tablas!$A$4:$A$8,0)))</f>
      </c>
      <c r="CF45" s="3">
        <f>IF(K45="",0,INDEX(Tablas!$C$4:$C$8,MATCH(K45,Tablas!$A$4:$A$8,0)))</f>
      </c>
      <c r="CG45" s="3">
        <f>IF(L45="",0,INDEX(Tablas!$C$4:$C$8,MATCH(L45,Tablas!$A$4:$A$8,0)))</f>
      </c>
      <c r="CH45" s="3">
        <f>IF(M45="",0,INDEX(Tablas!$C$4:$C$8,MATCH(M45,Tablas!$A$4:$A$8,0)))</f>
      </c>
      <c r="CI45" s="3">
        <f>IF(N45="",0,INDEX(Tablas!$C$4:$C$8,MATCH(N45,Tablas!$A$4:$A$8,0)))</f>
      </c>
      <c r="CJ45" s="3">
        <f>IF(O45="",0,INDEX(Tablas!$C$4:$C$8,MATCH(O45,Tablas!$A$4:$A$8,0)))</f>
      </c>
      <c r="CK45" s="3">
        <f>IF(P45="",0,INDEX(Tablas!$C$4:$C$8,MATCH(P45,Tablas!$A$4:$A$8,0)))</f>
      </c>
      <c r="CL45" s="3">
        <f>IF(Q45="",0,INDEX(Tablas!$C$4:$C$8,MATCH(Q45,Tablas!$A$4:$A$8,0)))</f>
      </c>
      <c r="CM45" s="3">
        <f>IF(R45="",0,INDEX(Tablas!$C$4:$C$8,MATCH(R45,Tablas!$A$4:$A$8,0)))</f>
      </c>
      <c r="CN45" s="3">
        <f>IF(S45="",0,INDEX(Tablas!$C$4:$C$8,MATCH(S45,Tablas!$A$4:$A$8,0)))</f>
      </c>
      <c r="CO45" s="3">
        <f>IF(T45="",0,INDEX(Tablas!$C$4:$C$8,MATCH(T45,Tablas!$A$4:$A$8,0)))</f>
      </c>
      <c r="CP45" s="3">
        <f>IF(U45="",0,INDEX(Tablas!$B$4:$B$8,MATCH(U45,Tablas!$A$4:$A$8,0)))</f>
      </c>
      <c r="CQ45" s="3">
        <f>IF(V45="",0,INDEX(Tablas!$B$4:$B$8,MATCH(V45,Tablas!$A$4:$A$8,0)))</f>
      </c>
      <c r="CR45" s="3">
        <f>IF(W45="",0,INDEX(Tablas!$B$4:$B$8,MATCH(W45,Tablas!$A$4:$A$8,0)))</f>
      </c>
      <c r="CS45" s="3">
        <f>IF(X45="",0,INDEX(Tablas!$B$4:$B$8,MATCH(X45,Tablas!$A$4:$A$8,0)))</f>
      </c>
      <c r="CT45" s="3">
        <f>IF(Y45="",0,INDEX(Tablas!$B$4:$B$8,MATCH(Y45,Tablas!$A$4:$A$8,0)))</f>
      </c>
      <c r="CU45" s="3">
        <f>IF(Z45="",0,INDEX(Tablas!$B$4:$B$8,MATCH(Z45,Tablas!$A$4:$A$8,0)))</f>
      </c>
      <c r="CV45" s="3">
        <f>IF(AA45="",0,INDEX(Tablas!$B$4:$B$8,MATCH(AA45,Tablas!$A$4:$A$8,0)))</f>
      </c>
      <c r="CW45" s="3">
        <f>IF(AB45="",0,INDEX(Tablas!$B$4:$B$8,MATCH(AB45,Tablas!$A$4:$A$8,0)))</f>
      </c>
      <c r="CX45" s="3">
        <f>IF(AC45="",0,INDEX(Tablas!$B$4:$B$8,MATCH(AC45,Tablas!$A$4:$A$8,0)))</f>
      </c>
      <c r="CY45" s="3">
        <f>IF(AD45="",0,INDEX(Tablas!$B$4:$B$8,MATCH(AD45,Tablas!$A$4:$A$8,0)))</f>
      </c>
      <c r="CZ45" s="3">
        <f>IF(AE45="",0,INDEX(Tablas!$B$4:$B$8,MATCH(AE45,Tablas!$A$4:$A$8,0)))</f>
      </c>
      <c r="DA45" s="3">
        <f>IF(AF45="",0,INDEX(Tablas!$B$4:$B$8,MATCH(AF45,Tablas!$A$4:$A$8,0)))</f>
      </c>
      <c r="DB45" s="3">
        <f>IF(AG45="",0,INDEX(Tablas!$B$4:$B$8,MATCH(AG45,Tablas!$A$4:$A$8,0)))</f>
      </c>
      <c r="DC45" s="3">
        <f>IF(AH45="",0,INDEX(Tablas!$B$4:$B$8,MATCH(AH45,Tablas!$A$4:$A$8,0)))</f>
      </c>
      <c r="DD45" s="3">
        <f>IF(AI45="",0,INDEX(Tablas!$B$4:$B$8,MATCH(AI45,Tablas!$A$4:$A$8,0)))</f>
      </c>
      <c r="DE45" s="3">
        <f>IF(AJ45="",0,INDEX(Tablas!$B$4:$B$8,MATCH(AJ45,Tablas!$A$4:$A$8,0)))</f>
      </c>
      <c r="DF45" s="3">
        <f>IF(AK45="",0,INDEX(Tablas!$C$4:$C$8,MATCH(AK45,Tablas!$A$4:$A$8,0)))</f>
      </c>
      <c r="DG45" s="3">
        <f>IF(AL45="",0,INDEX(Tablas!$C$4:$C$8,MATCH(AL45,Tablas!$A$4:$A$8,0)))</f>
      </c>
      <c r="DH45" s="3">
        <f>IF(AM45="",0,INDEX(Tablas!$C$4:$C$8,MATCH(AM45,Tablas!$A$4:$A$8,0)))</f>
      </c>
      <c r="DI45" s="3">
        <f>IF(AN45="",0,INDEX(Tablas!$C$4:$C$8,MATCH(AN45,Tablas!$A$4:$A$8,0)))</f>
      </c>
      <c r="DJ45" s="3">
        <f>IF(AO45="",0,INDEX(Tablas!$C$4:$C$8,MATCH(AO45,Tablas!$A$4:$A$8,0)))</f>
      </c>
      <c r="DK45" s="3">
        <f>IF(AP45="",0,INDEX(Tablas!$C$4:$C$8,MATCH(AP45,Tablas!$A$4:$A$8,0)))</f>
      </c>
      <c r="DL45" s="3">
        <f>IF(AQ45="",0,INDEX(Tablas!$C$4:$C$8,MATCH(AQ45,Tablas!$A$4:$A$8,0)))</f>
      </c>
      <c r="DM45" s="3">
        <f>IF(OR($B45&lt;&gt;"Sí",AR45=""),0,INDEX(Tablas!$C$4:$C$8,MATCH(AR45,Tablas!$A$4:$A$8,0)))</f>
      </c>
      <c r="DN45" s="3">
        <f>IF(OR($B45&lt;&gt;"Sí",AS45=""),0,INDEX(Tablas!$C$4:$C$8,MATCH(AS45,Tablas!$A$4:$A$8,0)))</f>
      </c>
      <c r="DO45" s="3">
        <f>IF(OR($B45&lt;&gt;"Sí",AT45=""),0,INDEX(Tablas!$C$4:$C$8,MATCH(AT45,Tablas!$A$4:$A$8,0)))</f>
      </c>
      <c r="DP45" s="3">
        <f>IF(OR($C45&lt;&gt;"Sí",AU45=""),0,INDEX(Tablas!$C$4:$C$8,MATCH(AU45,Tablas!$A$4:$A$8,0)))</f>
      </c>
      <c r="DQ45" s="3">
        <f>IF(OR($C45&lt;&gt;"Sí",AV45=""),0,INDEX(Tablas!$C$4:$C$8,MATCH(AV45,Tablas!$A$4:$A$8,0)))</f>
      </c>
      <c r="DR45" s="3">
        <f>IF(OR($C45&lt;&gt;"Sí",AW45=""),0,INDEX(Tablas!$C$4:$C$8,MATCH(AW45,Tablas!$A$4:$A$8,0)))</f>
      </c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6">
        <f>IF(COUNTA($A46:$AW46)=0,"",SUM(BY46:DR46))</f>
      </c>
      <c r="AY46" s="6">
        <f>IF(AX46="","",IF(AX46&lt;Tablas!$C$11,"Nulo",IF(AX46&lt;Tablas!$D$11,"Bajo",IF(AX46&lt;Tablas!$E$11,"Medio",IF(AX46&lt;Tablas!$F$11,"Alto","Muy alto")))))</f>
      </c>
      <c r="AZ46" s="3">
        <f>IF($AX46="","",SUM(BZ46,BY46,CA46))</f>
      </c>
      <c r="BA46" s="3">
        <f>IF(AZ46="","",IF(AZ46&lt;Tablas!$C$12,"Nulo",IF(AZ46&lt;Tablas!$D$12,"Bajo",IF(AZ46&lt;Tablas!$E$12,"Medio",IF(AZ46&lt;Tablas!$F$12,"Alto","Muy alto")))))</f>
      </c>
      <c r="BB46" s="3">
        <f>IF($AX46="","",SUM(CB46,CG46,CC46,CD46,CE46,CF46,DM46,DN46,DO46,CH46,CI46,CJ46,CK46,CR46,CS46,CT46,CP46,CQ46,CX46,CY46))</f>
      </c>
      <c r="BC46" s="3">
        <f>IF(BB46="","",IF(BB46&lt;Tablas!$C$13,"Nulo",IF(BB46&lt;Tablas!$D$13,"Bajo",IF(BB46&lt;Tablas!$E$13,"Medio",IF(BB46&lt;Tablas!$F$13,"Alto","Muy alto")))))</f>
      </c>
      <c r="BD46" s="3">
        <f>IF($AX46="","",SUM(CL46,CM46,CN46,CO46))</f>
      </c>
      <c r="BE46" s="3">
        <f>IF(BD46="","",IF(BD46&lt;Tablas!$C$14,"Nulo",IF(BD46&lt;Tablas!$D$14,"Bajo",IF(BD46&lt;Tablas!$E$14,"Medio",IF(BD46&lt;Tablas!$F$14,"Alto","Muy alto")))))</f>
      </c>
      <c r="BF46" s="3">
        <f>IF($AX46="","",SUM(CU46,CV46,CW46,CZ46,DA46,DB46,DC46,DD46,DP46,DQ46,DR46,DE46,DF46,DG46,DH46,DI46,DJ46,DK46,DL46))</f>
      </c>
      <c r="BG46" s="3">
        <f>IF(BF46="","",IF(BF46&lt;Tablas!$C$15,"Nulo",IF(BF46&lt;Tablas!$D$15,"Bajo",IF(BF46&lt;Tablas!$E$15,"Medio",IF(BF46&lt;Tablas!$F$15,"Alto","Muy alto")))))</f>
      </c>
      <c r="BH46" s="3">
        <f>IF($AX46="","",SUM(BZ46,BY46,CA46))</f>
      </c>
      <c r="BI46" s="3">
        <f>IF(BH46="","",IF(BH46&lt;Tablas!$C$16,"Nulo",IF(BH46&lt;Tablas!$D$16,"Bajo",IF(BH46&lt;Tablas!$E$16,"Medio",IF(BH46&lt;Tablas!$F$16,"Alto","Muy alto")))))</f>
      </c>
      <c r="BJ46" s="3">
        <f>IF($AX46="","",SUM(CB46,CG46,CC46,CD46,CE46,CF46,DM46,DN46,DO46,CH46,CI46,CJ46,CK46))</f>
      </c>
      <c r="BK46" s="3">
        <f>IF(BJ46="","",IF(BJ46&lt;Tablas!$C$17,"Nulo",IF(BJ46&lt;Tablas!$D$17,"Bajo",IF(BJ46&lt;Tablas!$E$17,"Medio",IF(BJ46&lt;Tablas!$F$17,"Alto","Muy alto")))))</f>
      </c>
      <c r="BL46" s="3">
        <f>IF($AX46="","",SUM(CR46,CS46,CT46,CP46,CQ46,CX46,CY46))</f>
      </c>
      <c r="BM46" s="3">
        <f>IF(BL46="","",IF(BL46&lt;Tablas!$C$18,"Nulo",IF(BL46&lt;Tablas!$D$18,"Bajo",IF(BL46&lt;Tablas!$E$18,"Medio",IF(BL46&lt;Tablas!$F$18,"Alto","Muy alto")))))</f>
      </c>
      <c r="BN46" s="3">
        <f>IF($AX46="","",SUM(CL46,CM46))</f>
      </c>
      <c r="BO46" s="3">
        <f>IF(BN46="","",IF(BN46&lt;Tablas!$C$19,"Nulo",IF(BN46&lt;Tablas!$D$19,"Bajo",IF(BN46&lt;Tablas!$E$19,"Medio",IF(BN46&lt;Tablas!$F$19,"Alto","Muy alto")))))</f>
      </c>
      <c r="BP46" s="3">
        <f>IF($AX46="","",SUM(CN46,CO46))</f>
      </c>
      <c r="BQ46" s="3">
        <f>IF(BP46="","",IF(BP46&lt;Tablas!$C$20,"Nulo",IF(BP46&lt;Tablas!$D$20,"Bajo",IF(BP46&lt;Tablas!$E$20,"Medio",IF(BP46&lt;Tablas!$F$20,"Alto","Muy alto")))))</f>
      </c>
      <c r="BR46" s="3">
        <f>IF($AX46="","",SUM(CU46,CV46,CW46,CZ46,DA46))</f>
      </c>
      <c r="BS46" s="3">
        <f>IF(BR46="","",IF(BR46&lt;Tablas!$C$21,"Nulo",IF(BR46&lt;Tablas!$D$21,"Bajo",IF(BR46&lt;Tablas!$E$21,"Medio",IF(BR46&lt;Tablas!$F$21,"Alto","Muy alto")))))</f>
      </c>
      <c r="BT46" s="3">
        <f>IF($AX46="","",SUM(DB46,DC46,DD46,DP46,DQ46,DR46))</f>
      </c>
      <c r="BU46" s="3">
        <f>IF(BT46="","",IF(BT46&lt;Tablas!$C$22,"Nulo",IF(BT46&lt;Tablas!$D$22,"Bajo",IF(BT46&lt;Tablas!$E$22,"Medio",IF(BT46&lt;Tablas!$F$22,"Alto","Muy alto")))))</f>
      </c>
      <c r="BV46" s="3">
        <f>IF($AX46="","",SUM(DE46,DF46,DG46,DH46,DI46,DJ46,DK46,DL46))</f>
      </c>
      <c r="BW46" s="3">
        <f>IF(BV46="","",IF(BV46&lt;Tablas!$C$23,"Nulo",IF(BV46&lt;Tablas!$D$23,"Bajo",IF(BV46&lt;Tablas!$E$23,"Medio",IF(BV46&lt;Tablas!$F$23,"Alto","Muy alto")))))</f>
      </c>
      <c r="BX46" s="3">
        <f>IF($AX46="","",COUNTBLANK(D46:AQ46)+IF($B46="Sí",COUNTBLANK(AR46:AT46),0)+IF($C46="Sí",COUNTBLANK(AU46:AW46),0)+IF($B46="",1,0)+IF($C46="",1,0))</f>
      </c>
      <c r="BY46" s="3">
        <f>IF(D46="",0,INDEX(Tablas!$C$4:$C$8,MATCH(D46,Tablas!$A$4:$A$8,0)))</f>
      </c>
      <c r="BZ46" s="3">
        <f>IF(E46="",0,INDEX(Tablas!$C$4:$C$8,MATCH(E46,Tablas!$A$4:$A$8,0)))</f>
      </c>
      <c r="CA46" s="3">
        <f>IF(F46="",0,INDEX(Tablas!$C$4:$C$8,MATCH(F46,Tablas!$A$4:$A$8,0)))</f>
      </c>
      <c r="CB46" s="3">
        <f>IF(G46="",0,INDEX(Tablas!$C$4:$C$8,MATCH(G46,Tablas!$A$4:$A$8,0)))</f>
      </c>
      <c r="CC46" s="3">
        <f>IF(H46="",0,INDEX(Tablas!$C$4:$C$8,MATCH(H46,Tablas!$A$4:$A$8,0)))</f>
      </c>
      <c r="CD46" s="3">
        <f>IF(I46="",0,INDEX(Tablas!$C$4:$C$8,MATCH(I46,Tablas!$A$4:$A$8,0)))</f>
      </c>
      <c r="CE46" s="3">
        <f>IF(J46="",0,INDEX(Tablas!$C$4:$C$8,MATCH(J46,Tablas!$A$4:$A$8,0)))</f>
      </c>
      <c r="CF46" s="3">
        <f>IF(K46="",0,INDEX(Tablas!$C$4:$C$8,MATCH(K46,Tablas!$A$4:$A$8,0)))</f>
      </c>
      <c r="CG46" s="3">
        <f>IF(L46="",0,INDEX(Tablas!$C$4:$C$8,MATCH(L46,Tablas!$A$4:$A$8,0)))</f>
      </c>
      <c r="CH46" s="3">
        <f>IF(M46="",0,INDEX(Tablas!$C$4:$C$8,MATCH(M46,Tablas!$A$4:$A$8,0)))</f>
      </c>
      <c r="CI46" s="3">
        <f>IF(N46="",0,INDEX(Tablas!$C$4:$C$8,MATCH(N46,Tablas!$A$4:$A$8,0)))</f>
      </c>
      <c r="CJ46" s="3">
        <f>IF(O46="",0,INDEX(Tablas!$C$4:$C$8,MATCH(O46,Tablas!$A$4:$A$8,0)))</f>
      </c>
      <c r="CK46" s="3">
        <f>IF(P46="",0,INDEX(Tablas!$C$4:$C$8,MATCH(P46,Tablas!$A$4:$A$8,0)))</f>
      </c>
      <c r="CL46" s="3">
        <f>IF(Q46="",0,INDEX(Tablas!$C$4:$C$8,MATCH(Q46,Tablas!$A$4:$A$8,0)))</f>
      </c>
      <c r="CM46" s="3">
        <f>IF(R46="",0,INDEX(Tablas!$C$4:$C$8,MATCH(R46,Tablas!$A$4:$A$8,0)))</f>
      </c>
      <c r="CN46" s="3">
        <f>IF(S46="",0,INDEX(Tablas!$C$4:$C$8,MATCH(S46,Tablas!$A$4:$A$8,0)))</f>
      </c>
      <c r="CO46" s="3">
        <f>IF(T46="",0,INDEX(Tablas!$C$4:$C$8,MATCH(T46,Tablas!$A$4:$A$8,0)))</f>
      </c>
      <c r="CP46" s="3">
        <f>IF(U46="",0,INDEX(Tablas!$B$4:$B$8,MATCH(U46,Tablas!$A$4:$A$8,0)))</f>
      </c>
      <c r="CQ46" s="3">
        <f>IF(V46="",0,INDEX(Tablas!$B$4:$B$8,MATCH(V46,Tablas!$A$4:$A$8,0)))</f>
      </c>
      <c r="CR46" s="3">
        <f>IF(W46="",0,INDEX(Tablas!$B$4:$B$8,MATCH(W46,Tablas!$A$4:$A$8,0)))</f>
      </c>
      <c r="CS46" s="3">
        <f>IF(X46="",0,INDEX(Tablas!$B$4:$B$8,MATCH(X46,Tablas!$A$4:$A$8,0)))</f>
      </c>
      <c r="CT46" s="3">
        <f>IF(Y46="",0,INDEX(Tablas!$B$4:$B$8,MATCH(Y46,Tablas!$A$4:$A$8,0)))</f>
      </c>
      <c r="CU46" s="3">
        <f>IF(Z46="",0,INDEX(Tablas!$B$4:$B$8,MATCH(Z46,Tablas!$A$4:$A$8,0)))</f>
      </c>
      <c r="CV46" s="3">
        <f>IF(AA46="",0,INDEX(Tablas!$B$4:$B$8,MATCH(AA46,Tablas!$A$4:$A$8,0)))</f>
      </c>
      <c r="CW46" s="3">
        <f>IF(AB46="",0,INDEX(Tablas!$B$4:$B$8,MATCH(AB46,Tablas!$A$4:$A$8,0)))</f>
      </c>
      <c r="CX46" s="3">
        <f>IF(AC46="",0,INDEX(Tablas!$B$4:$B$8,MATCH(AC46,Tablas!$A$4:$A$8,0)))</f>
      </c>
      <c r="CY46" s="3">
        <f>IF(AD46="",0,INDEX(Tablas!$B$4:$B$8,MATCH(AD46,Tablas!$A$4:$A$8,0)))</f>
      </c>
      <c r="CZ46" s="3">
        <f>IF(AE46="",0,INDEX(Tablas!$B$4:$B$8,MATCH(AE46,Tablas!$A$4:$A$8,0)))</f>
      </c>
      <c r="DA46" s="3">
        <f>IF(AF46="",0,INDEX(Tablas!$B$4:$B$8,MATCH(AF46,Tablas!$A$4:$A$8,0)))</f>
      </c>
      <c r="DB46" s="3">
        <f>IF(AG46="",0,INDEX(Tablas!$B$4:$B$8,MATCH(AG46,Tablas!$A$4:$A$8,0)))</f>
      </c>
      <c r="DC46" s="3">
        <f>IF(AH46="",0,INDEX(Tablas!$B$4:$B$8,MATCH(AH46,Tablas!$A$4:$A$8,0)))</f>
      </c>
      <c r="DD46" s="3">
        <f>IF(AI46="",0,INDEX(Tablas!$B$4:$B$8,MATCH(AI46,Tablas!$A$4:$A$8,0)))</f>
      </c>
      <c r="DE46" s="3">
        <f>IF(AJ46="",0,INDEX(Tablas!$B$4:$B$8,MATCH(AJ46,Tablas!$A$4:$A$8,0)))</f>
      </c>
      <c r="DF46" s="3">
        <f>IF(AK46="",0,INDEX(Tablas!$C$4:$C$8,MATCH(AK46,Tablas!$A$4:$A$8,0)))</f>
      </c>
      <c r="DG46" s="3">
        <f>IF(AL46="",0,INDEX(Tablas!$C$4:$C$8,MATCH(AL46,Tablas!$A$4:$A$8,0)))</f>
      </c>
      <c r="DH46" s="3">
        <f>IF(AM46="",0,INDEX(Tablas!$C$4:$C$8,MATCH(AM46,Tablas!$A$4:$A$8,0)))</f>
      </c>
      <c r="DI46" s="3">
        <f>IF(AN46="",0,INDEX(Tablas!$C$4:$C$8,MATCH(AN46,Tablas!$A$4:$A$8,0)))</f>
      </c>
      <c r="DJ46" s="3">
        <f>IF(AO46="",0,INDEX(Tablas!$C$4:$C$8,MATCH(AO46,Tablas!$A$4:$A$8,0)))</f>
      </c>
      <c r="DK46" s="3">
        <f>IF(AP46="",0,INDEX(Tablas!$C$4:$C$8,MATCH(AP46,Tablas!$A$4:$A$8,0)))</f>
      </c>
      <c r="DL46" s="3">
        <f>IF(AQ46="",0,INDEX(Tablas!$C$4:$C$8,MATCH(AQ46,Tablas!$A$4:$A$8,0)))</f>
      </c>
      <c r="DM46" s="3">
        <f>IF(OR($B46&lt;&gt;"Sí",AR46=""),0,INDEX(Tablas!$C$4:$C$8,MATCH(AR46,Tablas!$A$4:$A$8,0)))</f>
      </c>
      <c r="DN46" s="3">
        <f>IF(OR($B46&lt;&gt;"Sí",AS46=""),0,INDEX(Tablas!$C$4:$C$8,MATCH(AS46,Tablas!$A$4:$A$8,0)))</f>
      </c>
      <c r="DO46" s="3">
        <f>IF(OR($B46&lt;&gt;"Sí",AT46=""),0,INDEX(Tablas!$C$4:$C$8,MATCH(AT46,Tablas!$A$4:$A$8,0)))</f>
      </c>
      <c r="DP46" s="3">
        <f>IF(OR($C46&lt;&gt;"Sí",AU46=""),0,INDEX(Tablas!$C$4:$C$8,MATCH(AU46,Tablas!$A$4:$A$8,0)))</f>
      </c>
      <c r="DQ46" s="3">
        <f>IF(OR($C46&lt;&gt;"Sí",AV46=""),0,INDEX(Tablas!$C$4:$C$8,MATCH(AV46,Tablas!$A$4:$A$8,0)))</f>
      </c>
      <c r="DR46" s="3">
        <f>IF(OR($C46&lt;&gt;"Sí",AW46=""),0,INDEX(Tablas!$C$4:$C$8,MATCH(AW46,Tablas!$A$4:$A$8,0)))</f>
      </c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6">
        <f>IF(COUNTA($A47:$AW47)=0,"",SUM(BY47:DR47))</f>
      </c>
      <c r="AY47" s="6">
        <f>IF(AX47="","",IF(AX47&lt;Tablas!$C$11,"Nulo",IF(AX47&lt;Tablas!$D$11,"Bajo",IF(AX47&lt;Tablas!$E$11,"Medio",IF(AX47&lt;Tablas!$F$11,"Alto","Muy alto")))))</f>
      </c>
      <c r="AZ47" s="3">
        <f>IF($AX47="","",SUM(BZ47,BY47,CA47))</f>
      </c>
      <c r="BA47" s="3">
        <f>IF(AZ47="","",IF(AZ47&lt;Tablas!$C$12,"Nulo",IF(AZ47&lt;Tablas!$D$12,"Bajo",IF(AZ47&lt;Tablas!$E$12,"Medio",IF(AZ47&lt;Tablas!$F$12,"Alto","Muy alto")))))</f>
      </c>
      <c r="BB47" s="3">
        <f>IF($AX47="","",SUM(CB47,CG47,CC47,CD47,CE47,CF47,DM47,DN47,DO47,CH47,CI47,CJ47,CK47,CR47,CS47,CT47,CP47,CQ47,CX47,CY47))</f>
      </c>
      <c r="BC47" s="3">
        <f>IF(BB47="","",IF(BB47&lt;Tablas!$C$13,"Nulo",IF(BB47&lt;Tablas!$D$13,"Bajo",IF(BB47&lt;Tablas!$E$13,"Medio",IF(BB47&lt;Tablas!$F$13,"Alto","Muy alto")))))</f>
      </c>
      <c r="BD47" s="3">
        <f>IF($AX47="","",SUM(CL47,CM47,CN47,CO47))</f>
      </c>
      <c r="BE47" s="3">
        <f>IF(BD47="","",IF(BD47&lt;Tablas!$C$14,"Nulo",IF(BD47&lt;Tablas!$D$14,"Bajo",IF(BD47&lt;Tablas!$E$14,"Medio",IF(BD47&lt;Tablas!$F$14,"Alto","Muy alto")))))</f>
      </c>
      <c r="BF47" s="3">
        <f>IF($AX47="","",SUM(CU47,CV47,CW47,CZ47,DA47,DB47,DC47,DD47,DP47,DQ47,DR47,DE47,DF47,DG47,DH47,DI47,DJ47,DK47,DL47))</f>
      </c>
      <c r="BG47" s="3">
        <f>IF(BF47="","",IF(BF47&lt;Tablas!$C$15,"Nulo",IF(BF47&lt;Tablas!$D$15,"Bajo",IF(BF47&lt;Tablas!$E$15,"Medio",IF(BF47&lt;Tablas!$F$15,"Alto","Muy alto")))))</f>
      </c>
      <c r="BH47" s="3">
        <f>IF($AX47="","",SUM(BZ47,BY47,CA47))</f>
      </c>
      <c r="BI47" s="3">
        <f>IF(BH47="","",IF(BH47&lt;Tablas!$C$16,"Nulo",IF(BH47&lt;Tablas!$D$16,"Bajo",IF(BH47&lt;Tablas!$E$16,"Medio",IF(BH47&lt;Tablas!$F$16,"Alto","Muy alto")))))</f>
      </c>
      <c r="BJ47" s="3">
        <f>IF($AX47="","",SUM(CB47,CG47,CC47,CD47,CE47,CF47,DM47,DN47,DO47,CH47,CI47,CJ47,CK47))</f>
      </c>
      <c r="BK47" s="3">
        <f>IF(BJ47="","",IF(BJ47&lt;Tablas!$C$17,"Nulo",IF(BJ47&lt;Tablas!$D$17,"Bajo",IF(BJ47&lt;Tablas!$E$17,"Medio",IF(BJ47&lt;Tablas!$F$17,"Alto","Muy alto")))))</f>
      </c>
      <c r="BL47" s="3">
        <f>IF($AX47="","",SUM(CR47,CS47,CT47,CP47,CQ47,CX47,CY47))</f>
      </c>
      <c r="BM47" s="3">
        <f>IF(BL47="","",IF(BL47&lt;Tablas!$C$18,"Nulo",IF(BL47&lt;Tablas!$D$18,"Bajo",IF(BL47&lt;Tablas!$E$18,"Medio",IF(BL47&lt;Tablas!$F$18,"Alto","Muy alto")))))</f>
      </c>
      <c r="BN47" s="3">
        <f>IF($AX47="","",SUM(CL47,CM47))</f>
      </c>
      <c r="BO47" s="3">
        <f>IF(BN47="","",IF(BN47&lt;Tablas!$C$19,"Nulo",IF(BN47&lt;Tablas!$D$19,"Bajo",IF(BN47&lt;Tablas!$E$19,"Medio",IF(BN47&lt;Tablas!$F$19,"Alto","Muy alto")))))</f>
      </c>
      <c r="BP47" s="3">
        <f>IF($AX47="","",SUM(CN47,CO47))</f>
      </c>
      <c r="BQ47" s="3">
        <f>IF(BP47="","",IF(BP47&lt;Tablas!$C$20,"Nulo",IF(BP47&lt;Tablas!$D$20,"Bajo",IF(BP47&lt;Tablas!$E$20,"Medio",IF(BP47&lt;Tablas!$F$20,"Alto","Muy alto")))))</f>
      </c>
      <c r="BR47" s="3">
        <f>IF($AX47="","",SUM(CU47,CV47,CW47,CZ47,DA47))</f>
      </c>
      <c r="BS47" s="3">
        <f>IF(BR47="","",IF(BR47&lt;Tablas!$C$21,"Nulo",IF(BR47&lt;Tablas!$D$21,"Bajo",IF(BR47&lt;Tablas!$E$21,"Medio",IF(BR47&lt;Tablas!$F$21,"Alto","Muy alto")))))</f>
      </c>
      <c r="BT47" s="3">
        <f>IF($AX47="","",SUM(DB47,DC47,DD47,DP47,DQ47,DR47))</f>
      </c>
      <c r="BU47" s="3">
        <f>IF(BT47="","",IF(BT47&lt;Tablas!$C$22,"Nulo",IF(BT47&lt;Tablas!$D$22,"Bajo",IF(BT47&lt;Tablas!$E$22,"Medio",IF(BT47&lt;Tablas!$F$22,"Alto","Muy alto")))))</f>
      </c>
      <c r="BV47" s="3">
        <f>IF($AX47="","",SUM(DE47,DF47,DG47,DH47,DI47,DJ47,DK47,DL47))</f>
      </c>
      <c r="BW47" s="3">
        <f>IF(BV47="","",IF(BV47&lt;Tablas!$C$23,"Nulo",IF(BV47&lt;Tablas!$D$23,"Bajo",IF(BV47&lt;Tablas!$E$23,"Medio",IF(BV47&lt;Tablas!$F$23,"Alto","Muy alto")))))</f>
      </c>
      <c r="BX47" s="3">
        <f>IF($AX47="","",COUNTBLANK(D47:AQ47)+IF($B47="Sí",COUNTBLANK(AR47:AT47),0)+IF($C47="Sí",COUNTBLANK(AU47:AW47),0)+IF($B47="",1,0)+IF($C47="",1,0))</f>
      </c>
      <c r="BY47" s="3">
        <f>IF(D47="",0,INDEX(Tablas!$C$4:$C$8,MATCH(D47,Tablas!$A$4:$A$8,0)))</f>
      </c>
      <c r="BZ47" s="3">
        <f>IF(E47="",0,INDEX(Tablas!$C$4:$C$8,MATCH(E47,Tablas!$A$4:$A$8,0)))</f>
      </c>
      <c r="CA47" s="3">
        <f>IF(F47="",0,INDEX(Tablas!$C$4:$C$8,MATCH(F47,Tablas!$A$4:$A$8,0)))</f>
      </c>
      <c r="CB47" s="3">
        <f>IF(G47="",0,INDEX(Tablas!$C$4:$C$8,MATCH(G47,Tablas!$A$4:$A$8,0)))</f>
      </c>
      <c r="CC47" s="3">
        <f>IF(H47="",0,INDEX(Tablas!$C$4:$C$8,MATCH(H47,Tablas!$A$4:$A$8,0)))</f>
      </c>
      <c r="CD47" s="3">
        <f>IF(I47="",0,INDEX(Tablas!$C$4:$C$8,MATCH(I47,Tablas!$A$4:$A$8,0)))</f>
      </c>
      <c r="CE47" s="3">
        <f>IF(J47="",0,INDEX(Tablas!$C$4:$C$8,MATCH(J47,Tablas!$A$4:$A$8,0)))</f>
      </c>
      <c r="CF47" s="3">
        <f>IF(K47="",0,INDEX(Tablas!$C$4:$C$8,MATCH(K47,Tablas!$A$4:$A$8,0)))</f>
      </c>
      <c r="CG47" s="3">
        <f>IF(L47="",0,INDEX(Tablas!$C$4:$C$8,MATCH(L47,Tablas!$A$4:$A$8,0)))</f>
      </c>
      <c r="CH47" s="3">
        <f>IF(M47="",0,INDEX(Tablas!$C$4:$C$8,MATCH(M47,Tablas!$A$4:$A$8,0)))</f>
      </c>
      <c r="CI47" s="3">
        <f>IF(N47="",0,INDEX(Tablas!$C$4:$C$8,MATCH(N47,Tablas!$A$4:$A$8,0)))</f>
      </c>
      <c r="CJ47" s="3">
        <f>IF(O47="",0,INDEX(Tablas!$C$4:$C$8,MATCH(O47,Tablas!$A$4:$A$8,0)))</f>
      </c>
      <c r="CK47" s="3">
        <f>IF(P47="",0,INDEX(Tablas!$C$4:$C$8,MATCH(P47,Tablas!$A$4:$A$8,0)))</f>
      </c>
      <c r="CL47" s="3">
        <f>IF(Q47="",0,INDEX(Tablas!$C$4:$C$8,MATCH(Q47,Tablas!$A$4:$A$8,0)))</f>
      </c>
      <c r="CM47" s="3">
        <f>IF(R47="",0,INDEX(Tablas!$C$4:$C$8,MATCH(R47,Tablas!$A$4:$A$8,0)))</f>
      </c>
      <c r="CN47" s="3">
        <f>IF(S47="",0,INDEX(Tablas!$C$4:$C$8,MATCH(S47,Tablas!$A$4:$A$8,0)))</f>
      </c>
      <c r="CO47" s="3">
        <f>IF(T47="",0,INDEX(Tablas!$C$4:$C$8,MATCH(T47,Tablas!$A$4:$A$8,0)))</f>
      </c>
      <c r="CP47" s="3">
        <f>IF(U47="",0,INDEX(Tablas!$B$4:$B$8,MATCH(U47,Tablas!$A$4:$A$8,0)))</f>
      </c>
      <c r="CQ47" s="3">
        <f>IF(V47="",0,INDEX(Tablas!$B$4:$B$8,MATCH(V47,Tablas!$A$4:$A$8,0)))</f>
      </c>
      <c r="CR47" s="3">
        <f>IF(W47="",0,INDEX(Tablas!$B$4:$B$8,MATCH(W47,Tablas!$A$4:$A$8,0)))</f>
      </c>
      <c r="CS47" s="3">
        <f>IF(X47="",0,INDEX(Tablas!$B$4:$B$8,MATCH(X47,Tablas!$A$4:$A$8,0)))</f>
      </c>
      <c r="CT47" s="3">
        <f>IF(Y47="",0,INDEX(Tablas!$B$4:$B$8,MATCH(Y47,Tablas!$A$4:$A$8,0)))</f>
      </c>
      <c r="CU47" s="3">
        <f>IF(Z47="",0,INDEX(Tablas!$B$4:$B$8,MATCH(Z47,Tablas!$A$4:$A$8,0)))</f>
      </c>
      <c r="CV47" s="3">
        <f>IF(AA47="",0,INDEX(Tablas!$B$4:$B$8,MATCH(AA47,Tablas!$A$4:$A$8,0)))</f>
      </c>
      <c r="CW47" s="3">
        <f>IF(AB47="",0,INDEX(Tablas!$B$4:$B$8,MATCH(AB47,Tablas!$A$4:$A$8,0)))</f>
      </c>
      <c r="CX47" s="3">
        <f>IF(AC47="",0,INDEX(Tablas!$B$4:$B$8,MATCH(AC47,Tablas!$A$4:$A$8,0)))</f>
      </c>
      <c r="CY47" s="3">
        <f>IF(AD47="",0,INDEX(Tablas!$B$4:$B$8,MATCH(AD47,Tablas!$A$4:$A$8,0)))</f>
      </c>
      <c r="CZ47" s="3">
        <f>IF(AE47="",0,INDEX(Tablas!$B$4:$B$8,MATCH(AE47,Tablas!$A$4:$A$8,0)))</f>
      </c>
      <c r="DA47" s="3">
        <f>IF(AF47="",0,INDEX(Tablas!$B$4:$B$8,MATCH(AF47,Tablas!$A$4:$A$8,0)))</f>
      </c>
      <c r="DB47" s="3">
        <f>IF(AG47="",0,INDEX(Tablas!$B$4:$B$8,MATCH(AG47,Tablas!$A$4:$A$8,0)))</f>
      </c>
      <c r="DC47" s="3">
        <f>IF(AH47="",0,INDEX(Tablas!$B$4:$B$8,MATCH(AH47,Tablas!$A$4:$A$8,0)))</f>
      </c>
      <c r="DD47" s="3">
        <f>IF(AI47="",0,INDEX(Tablas!$B$4:$B$8,MATCH(AI47,Tablas!$A$4:$A$8,0)))</f>
      </c>
      <c r="DE47" s="3">
        <f>IF(AJ47="",0,INDEX(Tablas!$B$4:$B$8,MATCH(AJ47,Tablas!$A$4:$A$8,0)))</f>
      </c>
      <c r="DF47" s="3">
        <f>IF(AK47="",0,INDEX(Tablas!$C$4:$C$8,MATCH(AK47,Tablas!$A$4:$A$8,0)))</f>
      </c>
      <c r="DG47" s="3">
        <f>IF(AL47="",0,INDEX(Tablas!$C$4:$C$8,MATCH(AL47,Tablas!$A$4:$A$8,0)))</f>
      </c>
      <c r="DH47" s="3">
        <f>IF(AM47="",0,INDEX(Tablas!$C$4:$C$8,MATCH(AM47,Tablas!$A$4:$A$8,0)))</f>
      </c>
      <c r="DI47" s="3">
        <f>IF(AN47="",0,INDEX(Tablas!$C$4:$C$8,MATCH(AN47,Tablas!$A$4:$A$8,0)))</f>
      </c>
      <c r="DJ47" s="3">
        <f>IF(AO47="",0,INDEX(Tablas!$C$4:$C$8,MATCH(AO47,Tablas!$A$4:$A$8,0)))</f>
      </c>
      <c r="DK47" s="3">
        <f>IF(AP47="",0,INDEX(Tablas!$C$4:$C$8,MATCH(AP47,Tablas!$A$4:$A$8,0)))</f>
      </c>
      <c r="DL47" s="3">
        <f>IF(AQ47="",0,INDEX(Tablas!$C$4:$C$8,MATCH(AQ47,Tablas!$A$4:$A$8,0)))</f>
      </c>
      <c r="DM47" s="3">
        <f>IF(OR($B47&lt;&gt;"Sí",AR47=""),0,INDEX(Tablas!$C$4:$C$8,MATCH(AR47,Tablas!$A$4:$A$8,0)))</f>
      </c>
      <c r="DN47" s="3">
        <f>IF(OR($B47&lt;&gt;"Sí",AS47=""),0,INDEX(Tablas!$C$4:$C$8,MATCH(AS47,Tablas!$A$4:$A$8,0)))</f>
      </c>
      <c r="DO47" s="3">
        <f>IF(OR($B47&lt;&gt;"Sí",AT47=""),0,INDEX(Tablas!$C$4:$C$8,MATCH(AT47,Tablas!$A$4:$A$8,0)))</f>
      </c>
      <c r="DP47" s="3">
        <f>IF(OR($C47&lt;&gt;"Sí",AU47=""),0,INDEX(Tablas!$C$4:$C$8,MATCH(AU47,Tablas!$A$4:$A$8,0)))</f>
      </c>
      <c r="DQ47" s="3">
        <f>IF(OR($C47&lt;&gt;"Sí",AV47=""),0,INDEX(Tablas!$C$4:$C$8,MATCH(AV47,Tablas!$A$4:$A$8,0)))</f>
      </c>
      <c r="DR47" s="3">
        <f>IF(OR($C47&lt;&gt;"Sí",AW47=""),0,INDEX(Tablas!$C$4:$C$8,MATCH(AW47,Tablas!$A$4:$A$8,0)))</f>
      </c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6">
        <f>IF(COUNTA($A48:$AW48)=0,"",SUM(BY48:DR48))</f>
      </c>
      <c r="AY48" s="6">
        <f>IF(AX48="","",IF(AX48&lt;Tablas!$C$11,"Nulo",IF(AX48&lt;Tablas!$D$11,"Bajo",IF(AX48&lt;Tablas!$E$11,"Medio",IF(AX48&lt;Tablas!$F$11,"Alto","Muy alto")))))</f>
      </c>
      <c r="AZ48" s="3">
        <f>IF($AX48="","",SUM(BZ48,BY48,CA48))</f>
      </c>
      <c r="BA48" s="3">
        <f>IF(AZ48="","",IF(AZ48&lt;Tablas!$C$12,"Nulo",IF(AZ48&lt;Tablas!$D$12,"Bajo",IF(AZ48&lt;Tablas!$E$12,"Medio",IF(AZ48&lt;Tablas!$F$12,"Alto","Muy alto")))))</f>
      </c>
      <c r="BB48" s="3">
        <f>IF($AX48="","",SUM(CB48,CG48,CC48,CD48,CE48,CF48,DM48,DN48,DO48,CH48,CI48,CJ48,CK48,CR48,CS48,CT48,CP48,CQ48,CX48,CY48))</f>
      </c>
      <c r="BC48" s="3">
        <f>IF(BB48="","",IF(BB48&lt;Tablas!$C$13,"Nulo",IF(BB48&lt;Tablas!$D$13,"Bajo",IF(BB48&lt;Tablas!$E$13,"Medio",IF(BB48&lt;Tablas!$F$13,"Alto","Muy alto")))))</f>
      </c>
      <c r="BD48" s="3">
        <f>IF($AX48="","",SUM(CL48,CM48,CN48,CO48))</f>
      </c>
      <c r="BE48" s="3">
        <f>IF(BD48="","",IF(BD48&lt;Tablas!$C$14,"Nulo",IF(BD48&lt;Tablas!$D$14,"Bajo",IF(BD48&lt;Tablas!$E$14,"Medio",IF(BD48&lt;Tablas!$F$14,"Alto","Muy alto")))))</f>
      </c>
      <c r="BF48" s="3">
        <f>IF($AX48="","",SUM(CU48,CV48,CW48,CZ48,DA48,DB48,DC48,DD48,DP48,DQ48,DR48,DE48,DF48,DG48,DH48,DI48,DJ48,DK48,DL48))</f>
      </c>
      <c r="BG48" s="3">
        <f>IF(BF48="","",IF(BF48&lt;Tablas!$C$15,"Nulo",IF(BF48&lt;Tablas!$D$15,"Bajo",IF(BF48&lt;Tablas!$E$15,"Medio",IF(BF48&lt;Tablas!$F$15,"Alto","Muy alto")))))</f>
      </c>
      <c r="BH48" s="3">
        <f>IF($AX48="","",SUM(BZ48,BY48,CA48))</f>
      </c>
      <c r="BI48" s="3">
        <f>IF(BH48="","",IF(BH48&lt;Tablas!$C$16,"Nulo",IF(BH48&lt;Tablas!$D$16,"Bajo",IF(BH48&lt;Tablas!$E$16,"Medio",IF(BH48&lt;Tablas!$F$16,"Alto","Muy alto")))))</f>
      </c>
      <c r="BJ48" s="3">
        <f>IF($AX48="","",SUM(CB48,CG48,CC48,CD48,CE48,CF48,DM48,DN48,DO48,CH48,CI48,CJ48,CK48))</f>
      </c>
      <c r="BK48" s="3">
        <f>IF(BJ48="","",IF(BJ48&lt;Tablas!$C$17,"Nulo",IF(BJ48&lt;Tablas!$D$17,"Bajo",IF(BJ48&lt;Tablas!$E$17,"Medio",IF(BJ48&lt;Tablas!$F$17,"Alto","Muy alto")))))</f>
      </c>
      <c r="BL48" s="3">
        <f>IF($AX48="","",SUM(CR48,CS48,CT48,CP48,CQ48,CX48,CY48))</f>
      </c>
      <c r="BM48" s="3">
        <f>IF(BL48="","",IF(BL48&lt;Tablas!$C$18,"Nulo",IF(BL48&lt;Tablas!$D$18,"Bajo",IF(BL48&lt;Tablas!$E$18,"Medio",IF(BL48&lt;Tablas!$F$18,"Alto","Muy alto")))))</f>
      </c>
      <c r="BN48" s="3">
        <f>IF($AX48="","",SUM(CL48,CM48))</f>
      </c>
      <c r="BO48" s="3">
        <f>IF(BN48="","",IF(BN48&lt;Tablas!$C$19,"Nulo",IF(BN48&lt;Tablas!$D$19,"Bajo",IF(BN48&lt;Tablas!$E$19,"Medio",IF(BN48&lt;Tablas!$F$19,"Alto","Muy alto")))))</f>
      </c>
      <c r="BP48" s="3">
        <f>IF($AX48="","",SUM(CN48,CO48))</f>
      </c>
      <c r="BQ48" s="3">
        <f>IF(BP48="","",IF(BP48&lt;Tablas!$C$20,"Nulo",IF(BP48&lt;Tablas!$D$20,"Bajo",IF(BP48&lt;Tablas!$E$20,"Medio",IF(BP48&lt;Tablas!$F$20,"Alto","Muy alto")))))</f>
      </c>
      <c r="BR48" s="3">
        <f>IF($AX48="","",SUM(CU48,CV48,CW48,CZ48,DA48))</f>
      </c>
      <c r="BS48" s="3">
        <f>IF(BR48="","",IF(BR48&lt;Tablas!$C$21,"Nulo",IF(BR48&lt;Tablas!$D$21,"Bajo",IF(BR48&lt;Tablas!$E$21,"Medio",IF(BR48&lt;Tablas!$F$21,"Alto","Muy alto")))))</f>
      </c>
      <c r="BT48" s="3">
        <f>IF($AX48="","",SUM(DB48,DC48,DD48,DP48,DQ48,DR48))</f>
      </c>
      <c r="BU48" s="3">
        <f>IF(BT48="","",IF(BT48&lt;Tablas!$C$22,"Nulo",IF(BT48&lt;Tablas!$D$22,"Bajo",IF(BT48&lt;Tablas!$E$22,"Medio",IF(BT48&lt;Tablas!$F$22,"Alto","Muy alto")))))</f>
      </c>
      <c r="BV48" s="3">
        <f>IF($AX48="","",SUM(DE48,DF48,DG48,DH48,DI48,DJ48,DK48,DL48))</f>
      </c>
      <c r="BW48" s="3">
        <f>IF(BV48="","",IF(BV48&lt;Tablas!$C$23,"Nulo",IF(BV48&lt;Tablas!$D$23,"Bajo",IF(BV48&lt;Tablas!$E$23,"Medio",IF(BV48&lt;Tablas!$F$23,"Alto","Muy alto")))))</f>
      </c>
      <c r="BX48" s="3">
        <f>IF($AX48="","",COUNTBLANK(D48:AQ48)+IF($B48="Sí",COUNTBLANK(AR48:AT48),0)+IF($C48="Sí",COUNTBLANK(AU48:AW48),0)+IF($B48="",1,0)+IF($C48="",1,0))</f>
      </c>
      <c r="BY48" s="3">
        <f>IF(D48="",0,INDEX(Tablas!$C$4:$C$8,MATCH(D48,Tablas!$A$4:$A$8,0)))</f>
      </c>
      <c r="BZ48" s="3">
        <f>IF(E48="",0,INDEX(Tablas!$C$4:$C$8,MATCH(E48,Tablas!$A$4:$A$8,0)))</f>
      </c>
      <c r="CA48" s="3">
        <f>IF(F48="",0,INDEX(Tablas!$C$4:$C$8,MATCH(F48,Tablas!$A$4:$A$8,0)))</f>
      </c>
      <c r="CB48" s="3">
        <f>IF(G48="",0,INDEX(Tablas!$C$4:$C$8,MATCH(G48,Tablas!$A$4:$A$8,0)))</f>
      </c>
      <c r="CC48" s="3">
        <f>IF(H48="",0,INDEX(Tablas!$C$4:$C$8,MATCH(H48,Tablas!$A$4:$A$8,0)))</f>
      </c>
      <c r="CD48" s="3">
        <f>IF(I48="",0,INDEX(Tablas!$C$4:$C$8,MATCH(I48,Tablas!$A$4:$A$8,0)))</f>
      </c>
      <c r="CE48" s="3">
        <f>IF(J48="",0,INDEX(Tablas!$C$4:$C$8,MATCH(J48,Tablas!$A$4:$A$8,0)))</f>
      </c>
      <c r="CF48" s="3">
        <f>IF(K48="",0,INDEX(Tablas!$C$4:$C$8,MATCH(K48,Tablas!$A$4:$A$8,0)))</f>
      </c>
      <c r="CG48" s="3">
        <f>IF(L48="",0,INDEX(Tablas!$C$4:$C$8,MATCH(L48,Tablas!$A$4:$A$8,0)))</f>
      </c>
      <c r="CH48" s="3">
        <f>IF(M48="",0,INDEX(Tablas!$C$4:$C$8,MATCH(M48,Tablas!$A$4:$A$8,0)))</f>
      </c>
      <c r="CI48" s="3">
        <f>IF(N48="",0,INDEX(Tablas!$C$4:$C$8,MATCH(N48,Tablas!$A$4:$A$8,0)))</f>
      </c>
      <c r="CJ48" s="3">
        <f>IF(O48="",0,INDEX(Tablas!$C$4:$C$8,MATCH(O48,Tablas!$A$4:$A$8,0)))</f>
      </c>
      <c r="CK48" s="3">
        <f>IF(P48="",0,INDEX(Tablas!$C$4:$C$8,MATCH(P48,Tablas!$A$4:$A$8,0)))</f>
      </c>
      <c r="CL48" s="3">
        <f>IF(Q48="",0,INDEX(Tablas!$C$4:$C$8,MATCH(Q48,Tablas!$A$4:$A$8,0)))</f>
      </c>
      <c r="CM48" s="3">
        <f>IF(R48="",0,INDEX(Tablas!$C$4:$C$8,MATCH(R48,Tablas!$A$4:$A$8,0)))</f>
      </c>
      <c r="CN48" s="3">
        <f>IF(S48="",0,INDEX(Tablas!$C$4:$C$8,MATCH(S48,Tablas!$A$4:$A$8,0)))</f>
      </c>
      <c r="CO48" s="3">
        <f>IF(T48="",0,INDEX(Tablas!$C$4:$C$8,MATCH(T48,Tablas!$A$4:$A$8,0)))</f>
      </c>
      <c r="CP48" s="3">
        <f>IF(U48="",0,INDEX(Tablas!$B$4:$B$8,MATCH(U48,Tablas!$A$4:$A$8,0)))</f>
      </c>
      <c r="CQ48" s="3">
        <f>IF(V48="",0,INDEX(Tablas!$B$4:$B$8,MATCH(V48,Tablas!$A$4:$A$8,0)))</f>
      </c>
      <c r="CR48" s="3">
        <f>IF(W48="",0,INDEX(Tablas!$B$4:$B$8,MATCH(W48,Tablas!$A$4:$A$8,0)))</f>
      </c>
      <c r="CS48" s="3">
        <f>IF(X48="",0,INDEX(Tablas!$B$4:$B$8,MATCH(X48,Tablas!$A$4:$A$8,0)))</f>
      </c>
      <c r="CT48" s="3">
        <f>IF(Y48="",0,INDEX(Tablas!$B$4:$B$8,MATCH(Y48,Tablas!$A$4:$A$8,0)))</f>
      </c>
      <c r="CU48" s="3">
        <f>IF(Z48="",0,INDEX(Tablas!$B$4:$B$8,MATCH(Z48,Tablas!$A$4:$A$8,0)))</f>
      </c>
      <c r="CV48" s="3">
        <f>IF(AA48="",0,INDEX(Tablas!$B$4:$B$8,MATCH(AA48,Tablas!$A$4:$A$8,0)))</f>
      </c>
      <c r="CW48" s="3">
        <f>IF(AB48="",0,INDEX(Tablas!$B$4:$B$8,MATCH(AB48,Tablas!$A$4:$A$8,0)))</f>
      </c>
      <c r="CX48" s="3">
        <f>IF(AC48="",0,INDEX(Tablas!$B$4:$B$8,MATCH(AC48,Tablas!$A$4:$A$8,0)))</f>
      </c>
      <c r="CY48" s="3">
        <f>IF(AD48="",0,INDEX(Tablas!$B$4:$B$8,MATCH(AD48,Tablas!$A$4:$A$8,0)))</f>
      </c>
      <c r="CZ48" s="3">
        <f>IF(AE48="",0,INDEX(Tablas!$B$4:$B$8,MATCH(AE48,Tablas!$A$4:$A$8,0)))</f>
      </c>
      <c r="DA48" s="3">
        <f>IF(AF48="",0,INDEX(Tablas!$B$4:$B$8,MATCH(AF48,Tablas!$A$4:$A$8,0)))</f>
      </c>
      <c r="DB48" s="3">
        <f>IF(AG48="",0,INDEX(Tablas!$B$4:$B$8,MATCH(AG48,Tablas!$A$4:$A$8,0)))</f>
      </c>
      <c r="DC48" s="3">
        <f>IF(AH48="",0,INDEX(Tablas!$B$4:$B$8,MATCH(AH48,Tablas!$A$4:$A$8,0)))</f>
      </c>
      <c r="DD48" s="3">
        <f>IF(AI48="",0,INDEX(Tablas!$B$4:$B$8,MATCH(AI48,Tablas!$A$4:$A$8,0)))</f>
      </c>
      <c r="DE48" s="3">
        <f>IF(AJ48="",0,INDEX(Tablas!$B$4:$B$8,MATCH(AJ48,Tablas!$A$4:$A$8,0)))</f>
      </c>
      <c r="DF48" s="3">
        <f>IF(AK48="",0,INDEX(Tablas!$C$4:$C$8,MATCH(AK48,Tablas!$A$4:$A$8,0)))</f>
      </c>
      <c r="DG48" s="3">
        <f>IF(AL48="",0,INDEX(Tablas!$C$4:$C$8,MATCH(AL48,Tablas!$A$4:$A$8,0)))</f>
      </c>
      <c r="DH48" s="3">
        <f>IF(AM48="",0,INDEX(Tablas!$C$4:$C$8,MATCH(AM48,Tablas!$A$4:$A$8,0)))</f>
      </c>
      <c r="DI48" s="3">
        <f>IF(AN48="",0,INDEX(Tablas!$C$4:$C$8,MATCH(AN48,Tablas!$A$4:$A$8,0)))</f>
      </c>
      <c r="DJ48" s="3">
        <f>IF(AO48="",0,INDEX(Tablas!$C$4:$C$8,MATCH(AO48,Tablas!$A$4:$A$8,0)))</f>
      </c>
      <c r="DK48" s="3">
        <f>IF(AP48="",0,INDEX(Tablas!$C$4:$C$8,MATCH(AP48,Tablas!$A$4:$A$8,0)))</f>
      </c>
      <c r="DL48" s="3">
        <f>IF(AQ48="",0,INDEX(Tablas!$C$4:$C$8,MATCH(AQ48,Tablas!$A$4:$A$8,0)))</f>
      </c>
      <c r="DM48" s="3">
        <f>IF(OR($B48&lt;&gt;"Sí",AR48=""),0,INDEX(Tablas!$C$4:$C$8,MATCH(AR48,Tablas!$A$4:$A$8,0)))</f>
      </c>
      <c r="DN48" s="3">
        <f>IF(OR($B48&lt;&gt;"Sí",AS48=""),0,INDEX(Tablas!$C$4:$C$8,MATCH(AS48,Tablas!$A$4:$A$8,0)))</f>
      </c>
      <c r="DO48" s="3">
        <f>IF(OR($B48&lt;&gt;"Sí",AT48=""),0,INDEX(Tablas!$C$4:$C$8,MATCH(AT48,Tablas!$A$4:$A$8,0)))</f>
      </c>
      <c r="DP48" s="3">
        <f>IF(OR($C48&lt;&gt;"Sí",AU48=""),0,INDEX(Tablas!$C$4:$C$8,MATCH(AU48,Tablas!$A$4:$A$8,0)))</f>
      </c>
      <c r="DQ48" s="3">
        <f>IF(OR($C48&lt;&gt;"Sí",AV48=""),0,INDEX(Tablas!$C$4:$C$8,MATCH(AV48,Tablas!$A$4:$A$8,0)))</f>
      </c>
      <c r="DR48" s="3">
        <f>IF(OR($C48&lt;&gt;"Sí",AW48=""),0,INDEX(Tablas!$C$4:$C$8,MATCH(AW48,Tablas!$A$4:$A$8,0)))</f>
      </c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6">
        <f>IF(COUNTA($A49:$AW49)=0,"",SUM(BY49:DR49))</f>
      </c>
      <c r="AY49" s="6">
        <f>IF(AX49="","",IF(AX49&lt;Tablas!$C$11,"Nulo",IF(AX49&lt;Tablas!$D$11,"Bajo",IF(AX49&lt;Tablas!$E$11,"Medio",IF(AX49&lt;Tablas!$F$11,"Alto","Muy alto")))))</f>
      </c>
      <c r="AZ49" s="3">
        <f>IF($AX49="","",SUM(BZ49,BY49,CA49))</f>
      </c>
      <c r="BA49" s="3">
        <f>IF(AZ49="","",IF(AZ49&lt;Tablas!$C$12,"Nulo",IF(AZ49&lt;Tablas!$D$12,"Bajo",IF(AZ49&lt;Tablas!$E$12,"Medio",IF(AZ49&lt;Tablas!$F$12,"Alto","Muy alto")))))</f>
      </c>
      <c r="BB49" s="3">
        <f>IF($AX49="","",SUM(CB49,CG49,CC49,CD49,CE49,CF49,DM49,DN49,DO49,CH49,CI49,CJ49,CK49,CR49,CS49,CT49,CP49,CQ49,CX49,CY49))</f>
      </c>
      <c r="BC49" s="3">
        <f>IF(BB49="","",IF(BB49&lt;Tablas!$C$13,"Nulo",IF(BB49&lt;Tablas!$D$13,"Bajo",IF(BB49&lt;Tablas!$E$13,"Medio",IF(BB49&lt;Tablas!$F$13,"Alto","Muy alto")))))</f>
      </c>
      <c r="BD49" s="3">
        <f>IF($AX49="","",SUM(CL49,CM49,CN49,CO49))</f>
      </c>
      <c r="BE49" s="3">
        <f>IF(BD49="","",IF(BD49&lt;Tablas!$C$14,"Nulo",IF(BD49&lt;Tablas!$D$14,"Bajo",IF(BD49&lt;Tablas!$E$14,"Medio",IF(BD49&lt;Tablas!$F$14,"Alto","Muy alto")))))</f>
      </c>
      <c r="BF49" s="3">
        <f>IF($AX49="","",SUM(CU49,CV49,CW49,CZ49,DA49,DB49,DC49,DD49,DP49,DQ49,DR49,DE49,DF49,DG49,DH49,DI49,DJ49,DK49,DL49))</f>
      </c>
      <c r="BG49" s="3">
        <f>IF(BF49="","",IF(BF49&lt;Tablas!$C$15,"Nulo",IF(BF49&lt;Tablas!$D$15,"Bajo",IF(BF49&lt;Tablas!$E$15,"Medio",IF(BF49&lt;Tablas!$F$15,"Alto","Muy alto")))))</f>
      </c>
      <c r="BH49" s="3">
        <f>IF($AX49="","",SUM(BZ49,BY49,CA49))</f>
      </c>
      <c r="BI49" s="3">
        <f>IF(BH49="","",IF(BH49&lt;Tablas!$C$16,"Nulo",IF(BH49&lt;Tablas!$D$16,"Bajo",IF(BH49&lt;Tablas!$E$16,"Medio",IF(BH49&lt;Tablas!$F$16,"Alto","Muy alto")))))</f>
      </c>
      <c r="BJ49" s="3">
        <f>IF($AX49="","",SUM(CB49,CG49,CC49,CD49,CE49,CF49,DM49,DN49,DO49,CH49,CI49,CJ49,CK49))</f>
      </c>
      <c r="BK49" s="3">
        <f>IF(BJ49="","",IF(BJ49&lt;Tablas!$C$17,"Nulo",IF(BJ49&lt;Tablas!$D$17,"Bajo",IF(BJ49&lt;Tablas!$E$17,"Medio",IF(BJ49&lt;Tablas!$F$17,"Alto","Muy alto")))))</f>
      </c>
      <c r="BL49" s="3">
        <f>IF($AX49="","",SUM(CR49,CS49,CT49,CP49,CQ49,CX49,CY49))</f>
      </c>
      <c r="BM49" s="3">
        <f>IF(BL49="","",IF(BL49&lt;Tablas!$C$18,"Nulo",IF(BL49&lt;Tablas!$D$18,"Bajo",IF(BL49&lt;Tablas!$E$18,"Medio",IF(BL49&lt;Tablas!$F$18,"Alto","Muy alto")))))</f>
      </c>
      <c r="BN49" s="3">
        <f>IF($AX49="","",SUM(CL49,CM49))</f>
      </c>
      <c r="BO49" s="3">
        <f>IF(BN49="","",IF(BN49&lt;Tablas!$C$19,"Nulo",IF(BN49&lt;Tablas!$D$19,"Bajo",IF(BN49&lt;Tablas!$E$19,"Medio",IF(BN49&lt;Tablas!$F$19,"Alto","Muy alto")))))</f>
      </c>
      <c r="BP49" s="3">
        <f>IF($AX49="","",SUM(CN49,CO49))</f>
      </c>
      <c r="BQ49" s="3">
        <f>IF(BP49="","",IF(BP49&lt;Tablas!$C$20,"Nulo",IF(BP49&lt;Tablas!$D$20,"Bajo",IF(BP49&lt;Tablas!$E$20,"Medio",IF(BP49&lt;Tablas!$F$20,"Alto","Muy alto")))))</f>
      </c>
      <c r="BR49" s="3">
        <f>IF($AX49="","",SUM(CU49,CV49,CW49,CZ49,DA49))</f>
      </c>
      <c r="BS49" s="3">
        <f>IF(BR49="","",IF(BR49&lt;Tablas!$C$21,"Nulo",IF(BR49&lt;Tablas!$D$21,"Bajo",IF(BR49&lt;Tablas!$E$21,"Medio",IF(BR49&lt;Tablas!$F$21,"Alto","Muy alto")))))</f>
      </c>
      <c r="BT49" s="3">
        <f>IF($AX49="","",SUM(DB49,DC49,DD49,DP49,DQ49,DR49))</f>
      </c>
      <c r="BU49" s="3">
        <f>IF(BT49="","",IF(BT49&lt;Tablas!$C$22,"Nulo",IF(BT49&lt;Tablas!$D$22,"Bajo",IF(BT49&lt;Tablas!$E$22,"Medio",IF(BT49&lt;Tablas!$F$22,"Alto","Muy alto")))))</f>
      </c>
      <c r="BV49" s="3">
        <f>IF($AX49="","",SUM(DE49,DF49,DG49,DH49,DI49,DJ49,DK49,DL49))</f>
      </c>
      <c r="BW49" s="3">
        <f>IF(BV49="","",IF(BV49&lt;Tablas!$C$23,"Nulo",IF(BV49&lt;Tablas!$D$23,"Bajo",IF(BV49&lt;Tablas!$E$23,"Medio",IF(BV49&lt;Tablas!$F$23,"Alto","Muy alto")))))</f>
      </c>
      <c r="BX49" s="3">
        <f>IF($AX49="","",COUNTBLANK(D49:AQ49)+IF($B49="Sí",COUNTBLANK(AR49:AT49),0)+IF($C49="Sí",COUNTBLANK(AU49:AW49),0)+IF($B49="",1,0)+IF($C49="",1,0))</f>
      </c>
      <c r="BY49" s="3">
        <f>IF(D49="",0,INDEX(Tablas!$C$4:$C$8,MATCH(D49,Tablas!$A$4:$A$8,0)))</f>
      </c>
      <c r="BZ49" s="3">
        <f>IF(E49="",0,INDEX(Tablas!$C$4:$C$8,MATCH(E49,Tablas!$A$4:$A$8,0)))</f>
      </c>
      <c r="CA49" s="3">
        <f>IF(F49="",0,INDEX(Tablas!$C$4:$C$8,MATCH(F49,Tablas!$A$4:$A$8,0)))</f>
      </c>
      <c r="CB49" s="3">
        <f>IF(G49="",0,INDEX(Tablas!$C$4:$C$8,MATCH(G49,Tablas!$A$4:$A$8,0)))</f>
      </c>
      <c r="CC49" s="3">
        <f>IF(H49="",0,INDEX(Tablas!$C$4:$C$8,MATCH(H49,Tablas!$A$4:$A$8,0)))</f>
      </c>
      <c r="CD49" s="3">
        <f>IF(I49="",0,INDEX(Tablas!$C$4:$C$8,MATCH(I49,Tablas!$A$4:$A$8,0)))</f>
      </c>
      <c r="CE49" s="3">
        <f>IF(J49="",0,INDEX(Tablas!$C$4:$C$8,MATCH(J49,Tablas!$A$4:$A$8,0)))</f>
      </c>
      <c r="CF49" s="3">
        <f>IF(K49="",0,INDEX(Tablas!$C$4:$C$8,MATCH(K49,Tablas!$A$4:$A$8,0)))</f>
      </c>
      <c r="CG49" s="3">
        <f>IF(L49="",0,INDEX(Tablas!$C$4:$C$8,MATCH(L49,Tablas!$A$4:$A$8,0)))</f>
      </c>
      <c r="CH49" s="3">
        <f>IF(M49="",0,INDEX(Tablas!$C$4:$C$8,MATCH(M49,Tablas!$A$4:$A$8,0)))</f>
      </c>
      <c r="CI49" s="3">
        <f>IF(N49="",0,INDEX(Tablas!$C$4:$C$8,MATCH(N49,Tablas!$A$4:$A$8,0)))</f>
      </c>
      <c r="CJ49" s="3">
        <f>IF(O49="",0,INDEX(Tablas!$C$4:$C$8,MATCH(O49,Tablas!$A$4:$A$8,0)))</f>
      </c>
      <c r="CK49" s="3">
        <f>IF(P49="",0,INDEX(Tablas!$C$4:$C$8,MATCH(P49,Tablas!$A$4:$A$8,0)))</f>
      </c>
      <c r="CL49" s="3">
        <f>IF(Q49="",0,INDEX(Tablas!$C$4:$C$8,MATCH(Q49,Tablas!$A$4:$A$8,0)))</f>
      </c>
      <c r="CM49" s="3">
        <f>IF(R49="",0,INDEX(Tablas!$C$4:$C$8,MATCH(R49,Tablas!$A$4:$A$8,0)))</f>
      </c>
      <c r="CN49" s="3">
        <f>IF(S49="",0,INDEX(Tablas!$C$4:$C$8,MATCH(S49,Tablas!$A$4:$A$8,0)))</f>
      </c>
      <c r="CO49" s="3">
        <f>IF(T49="",0,INDEX(Tablas!$C$4:$C$8,MATCH(T49,Tablas!$A$4:$A$8,0)))</f>
      </c>
      <c r="CP49" s="3">
        <f>IF(U49="",0,INDEX(Tablas!$B$4:$B$8,MATCH(U49,Tablas!$A$4:$A$8,0)))</f>
      </c>
      <c r="CQ49" s="3">
        <f>IF(V49="",0,INDEX(Tablas!$B$4:$B$8,MATCH(V49,Tablas!$A$4:$A$8,0)))</f>
      </c>
      <c r="CR49" s="3">
        <f>IF(W49="",0,INDEX(Tablas!$B$4:$B$8,MATCH(W49,Tablas!$A$4:$A$8,0)))</f>
      </c>
      <c r="CS49" s="3">
        <f>IF(X49="",0,INDEX(Tablas!$B$4:$B$8,MATCH(X49,Tablas!$A$4:$A$8,0)))</f>
      </c>
      <c r="CT49" s="3">
        <f>IF(Y49="",0,INDEX(Tablas!$B$4:$B$8,MATCH(Y49,Tablas!$A$4:$A$8,0)))</f>
      </c>
      <c r="CU49" s="3">
        <f>IF(Z49="",0,INDEX(Tablas!$B$4:$B$8,MATCH(Z49,Tablas!$A$4:$A$8,0)))</f>
      </c>
      <c r="CV49" s="3">
        <f>IF(AA49="",0,INDEX(Tablas!$B$4:$B$8,MATCH(AA49,Tablas!$A$4:$A$8,0)))</f>
      </c>
      <c r="CW49" s="3">
        <f>IF(AB49="",0,INDEX(Tablas!$B$4:$B$8,MATCH(AB49,Tablas!$A$4:$A$8,0)))</f>
      </c>
      <c r="CX49" s="3">
        <f>IF(AC49="",0,INDEX(Tablas!$B$4:$B$8,MATCH(AC49,Tablas!$A$4:$A$8,0)))</f>
      </c>
      <c r="CY49" s="3">
        <f>IF(AD49="",0,INDEX(Tablas!$B$4:$B$8,MATCH(AD49,Tablas!$A$4:$A$8,0)))</f>
      </c>
      <c r="CZ49" s="3">
        <f>IF(AE49="",0,INDEX(Tablas!$B$4:$B$8,MATCH(AE49,Tablas!$A$4:$A$8,0)))</f>
      </c>
      <c r="DA49" s="3">
        <f>IF(AF49="",0,INDEX(Tablas!$B$4:$B$8,MATCH(AF49,Tablas!$A$4:$A$8,0)))</f>
      </c>
      <c r="DB49" s="3">
        <f>IF(AG49="",0,INDEX(Tablas!$B$4:$B$8,MATCH(AG49,Tablas!$A$4:$A$8,0)))</f>
      </c>
      <c r="DC49" s="3">
        <f>IF(AH49="",0,INDEX(Tablas!$B$4:$B$8,MATCH(AH49,Tablas!$A$4:$A$8,0)))</f>
      </c>
      <c r="DD49" s="3">
        <f>IF(AI49="",0,INDEX(Tablas!$B$4:$B$8,MATCH(AI49,Tablas!$A$4:$A$8,0)))</f>
      </c>
      <c r="DE49" s="3">
        <f>IF(AJ49="",0,INDEX(Tablas!$B$4:$B$8,MATCH(AJ49,Tablas!$A$4:$A$8,0)))</f>
      </c>
      <c r="DF49" s="3">
        <f>IF(AK49="",0,INDEX(Tablas!$C$4:$C$8,MATCH(AK49,Tablas!$A$4:$A$8,0)))</f>
      </c>
      <c r="DG49" s="3">
        <f>IF(AL49="",0,INDEX(Tablas!$C$4:$C$8,MATCH(AL49,Tablas!$A$4:$A$8,0)))</f>
      </c>
      <c r="DH49" s="3">
        <f>IF(AM49="",0,INDEX(Tablas!$C$4:$C$8,MATCH(AM49,Tablas!$A$4:$A$8,0)))</f>
      </c>
      <c r="DI49" s="3">
        <f>IF(AN49="",0,INDEX(Tablas!$C$4:$C$8,MATCH(AN49,Tablas!$A$4:$A$8,0)))</f>
      </c>
      <c r="DJ49" s="3">
        <f>IF(AO49="",0,INDEX(Tablas!$C$4:$C$8,MATCH(AO49,Tablas!$A$4:$A$8,0)))</f>
      </c>
      <c r="DK49" s="3">
        <f>IF(AP49="",0,INDEX(Tablas!$C$4:$C$8,MATCH(AP49,Tablas!$A$4:$A$8,0)))</f>
      </c>
      <c r="DL49" s="3">
        <f>IF(AQ49="",0,INDEX(Tablas!$C$4:$C$8,MATCH(AQ49,Tablas!$A$4:$A$8,0)))</f>
      </c>
      <c r="DM49" s="3">
        <f>IF(OR($B49&lt;&gt;"Sí",AR49=""),0,INDEX(Tablas!$C$4:$C$8,MATCH(AR49,Tablas!$A$4:$A$8,0)))</f>
      </c>
      <c r="DN49" s="3">
        <f>IF(OR($B49&lt;&gt;"Sí",AS49=""),0,INDEX(Tablas!$C$4:$C$8,MATCH(AS49,Tablas!$A$4:$A$8,0)))</f>
      </c>
      <c r="DO49" s="3">
        <f>IF(OR($B49&lt;&gt;"Sí",AT49=""),0,INDEX(Tablas!$C$4:$C$8,MATCH(AT49,Tablas!$A$4:$A$8,0)))</f>
      </c>
      <c r="DP49" s="3">
        <f>IF(OR($C49&lt;&gt;"Sí",AU49=""),0,INDEX(Tablas!$C$4:$C$8,MATCH(AU49,Tablas!$A$4:$A$8,0)))</f>
      </c>
      <c r="DQ49" s="3">
        <f>IF(OR($C49&lt;&gt;"Sí",AV49=""),0,INDEX(Tablas!$C$4:$C$8,MATCH(AV49,Tablas!$A$4:$A$8,0)))</f>
      </c>
      <c r="DR49" s="3">
        <f>IF(OR($C49&lt;&gt;"Sí",AW49=""),0,INDEX(Tablas!$C$4:$C$8,MATCH(AW49,Tablas!$A$4:$A$8,0)))</f>
      </c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6">
        <f>IF(COUNTA($A50:$AW50)=0,"",SUM(BY50:DR50))</f>
      </c>
      <c r="AY50" s="6">
        <f>IF(AX50="","",IF(AX50&lt;Tablas!$C$11,"Nulo",IF(AX50&lt;Tablas!$D$11,"Bajo",IF(AX50&lt;Tablas!$E$11,"Medio",IF(AX50&lt;Tablas!$F$11,"Alto","Muy alto")))))</f>
      </c>
      <c r="AZ50" s="3">
        <f>IF($AX50="","",SUM(BZ50,BY50,CA50))</f>
      </c>
      <c r="BA50" s="3">
        <f>IF(AZ50="","",IF(AZ50&lt;Tablas!$C$12,"Nulo",IF(AZ50&lt;Tablas!$D$12,"Bajo",IF(AZ50&lt;Tablas!$E$12,"Medio",IF(AZ50&lt;Tablas!$F$12,"Alto","Muy alto")))))</f>
      </c>
      <c r="BB50" s="3">
        <f>IF($AX50="","",SUM(CB50,CG50,CC50,CD50,CE50,CF50,DM50,DN50,DO50,CH50,CI50,CJ50,CK50,CR50,CS50,CT50,CP50,CQ50,CX50,CY50))</f>
      </c>
      <c r="BC50" s="3">
        <f>IF(BB50="","",IF(BB50&lt;Tablas!$C$13,"Nulo",IF(BB50&lt;Tablas!$D$13,"Bajo",IF(BB50&lt;Tablas!$E$13,"Medio",IF(BB50&lt;Tablas!$F$13,"Alto","Muy alto")))))</f>
      </c>
      <c r="BD50" s="3">
        <f>IF($AX50="","",SUM(CL50,CM50,CN50,CO50))</f>
      </c>
      <c r="BE50" s="3">
        <f>IF(BD50="","",IF(BD50&lt;Tablas!$C$14,"Nulo",IF(BD50&lt;Tablas!$D$14,"Bajo",IF(BD50&lt;Tablas!$E$14,"Medio",IF(BD50&lt;Tablas!$F$14,"Alto","Muy alto")))))</f>
      </c>
      <c r="BF50" s="3">
        <f>IF($AX50="","",SUM(CU50,CV50,CW50,CZ50,DA50,DB50,DC50,DD50,DP50,DQ50,DR50,DE50,DF50,DG50,DH50,DI50,DJ50,DK50,DL50))</f>
      </c>
      <c r="BG50" s="3">
        <f>IF(BF50="","",IF(BF50&lt;Tablas!$C$15,"Nulo",IF(BF50&lt;Tablas!$D$15,"Bajo",IF(BF50&lt;Tablas!$E$15,"Medio",IF(BF50&lt;Tablas!$F$15,"Alto","Muy alto")))))</f>
      </c>
      <c r="BH50" s="3">
        <f>IF($AX50="","",SUM(BZ50,BY50,CA50))</f>
      </c>
      <c r="BI50" s="3">
        <f>IF(BH50="","",IF(BH50&lt;Tablas!$C$16,"Nulo",IF(BH50&lt;Tablas!$D$16,"Bajo",IF(BH50&lt;Tablas!$E$16,"Medio",IF(BH50&lt;Tablas!$F$16,"Alto","Muy alto")))))</f>
      </c>
      <c r="BJ50" s="3">
        <f>IF($AX50="","",SUM(CB50,CG50,CC50,CD50,CE50,CF50,DM50,DN50,DO50,CH50,CI50,CJ50,CK50))</f>
      </c>
      <c r="BK50" s="3">
        <f>IF(BJ50="","",IF(BJ50&lt;Tablas!$C$17,"Nulo",IF(BJ50&lt;Tablas!$D$17,"Bajo",IF(BJ50&lt;Tablas!$E$17,"Medio",IF(BJ50&lt;Tablas!$F$17,"Alto","Muy alto")))))</f>
      </c>
      <c r="BL50" s="3">
        <f>IF($AX50="","",SUM(CR50,CS50,CT50,CP50,CQ50,CX50,CY50))</f>
      </c>
      <c r="BM50" s="3">
        <f>IF(BL50="","",IF(BL50&lt;Tablas!$C$18,"Nulo",IF(BL50&lt;Tablas!$D$18,"Bajo",IF(BL50&lt;Tablas!$E$18,"Medio",IF(BL50&lt;Tablas!$F$18,"Alto","Muy alto")))))</f>
      </c>
      <c r="BN50" s="3">
        <f>IF($AX50="","",SUM(CL50,CM50))</f>
      </c>
      <c r="BO50" s="3">
        <f>IF(BN50="","",IF(BN50&lt;Tablas!$C$19,"Nulo",IF(BN50&lt;Tablas!$D$19,"Bajo",IF(BN50&lt;Tablas!$E$19,"Medio",IF(BN50&lt;Tablas!$F$19,"Alto","Muy alto")))))</f>
      </c>
      <c r="BP50" s="3">
        <f>IF($AX50="","",SUM(CN50,CO50))</f>
      </c>
      <c r="BQ50" s="3">
        <f>IF(BP50="","",IF(BP50&lt;Tablas!$C$20,"Nulo",IF(BP50&lt;Tablas!$D$20,"Bajo",IF(BP50&lt;Tablas!$E$20,"Medio",IF(BP50&lt;Tablas!$F$20,"Alto","Muy alto")))))</f>
      </c>
      <c r="BR50" s="3">
        <f>IF($AX50="","",SUM(CU50,CV50,CW50,CZ50,DA50))</f>
      </c>
      <c r="BS50" s="3">
        <f>IF(BR50="","",IF(BR50&lt;Tablas!$C$21,"Nulo",IF(BR50&lt;Tablas!$D$21,"Bajo",IF(BR50&lt;Tablas!$E$21,"Medio",IF(BR50&lt;Tablas!$F$21,"Alto","Muy alto")))))</f>
      </c>
      <c r="BT50" s="3">
        <f>IF($AX50="","",SUM(DB50,DC50,DD50,DP50,DQ50,DR50))</f>
      </c>
      <c r="BU50" s="3">
        <f>IF(BT50="","",IF(BT50&lt;Tablas!$C$22,"Nulo",IF(BT50&lt;Tablas!$D$22,"Bajo",IF(BT50&lt;Tablas!$E$22,"Medio",IF(BT50&lt;Tablas!$F$22,"Alto","Muy alto")))))</f>
      </c>
      <c r="BV50" s="3">
        <f>IF($AX50="","",SUM(DE50,DF50,DG50,DH50,DI50,DJ50,DK50,DL50))</f>
      </c>
      <c r="BW50" s="3">
        <f>IF(BV50="","",IF(BV50&lt;Tablas!$C$23,"Nulo",IF(BV50&lt;Tablas!$D$23,"Bajo",IF(BV50&lt;Tablas!$E$23,"Medio",IF(BV50&lt;Tablas!$F$23,"Alto","Muy alto")))))</f>
      </c>
      <c r="BX50" s="3">
        <f>IF($AX50="","",COUNTBLANK(D50:AQ50)+IF($B50="Sí",COUNTBLANK(AR50:AT50),0)+IF($C50="Sí",COUNTBLANK(AU50:AW50),0)+IF($B50="",1,0)+IF($C50="",1,0))</f>
      </c>
      <c r="BY50" s="3">
        <f>IF(D50="",0,INDEX(Tablas!$C$4:$C$8,MATCH(D50,Tablas!$A$4:$A$8,0)))</f>
      </c>
      <c r="BZ50" s="3">
        <f>IF(E50="",0,INDEX(Tablas!$C$4:$C$8,MATCH(E50,Tablas!$A$4:$A$8,0)))</f>
      </c>
      <c r="CA50" s="3">
        <f>IF(F50="",0,INDEX(Tablas!$C$4:$C$8,MATCH(F50,Tablas!$A$4:$A$8,0)))</f>
      </c>
      <c r="CB50" s="3">
        <f>IF(G50="",0,INDEX(Tablas!$C$4:$C$8,MATCH(G50,Tablas!$A$4:$A$8,0)))</f>
      </c>
      <c r="CC50" s="3">
        <f>IF(H50="",0,INDEX(Tablas!$C$4:$C$8,MATCH(H50,Tablas!$A$4:$A$8,0)))</f>
      </c>
      <c r="CD50" s="3">
        <f>IF(I50="",0,INDEX(Tablas!$C$4:$C$8,MATCH(I50,Tablas!$A$4:$A$8,0)))</f>
      </c>
      <c r="CE50" s="3">
        <f>IF(J50="",0,INDEX(Tablas!$C$4:$C$8,MATCH(J50,Tablas!$A$4:$A$8,0)))</f>
      </c>
      <c r="CF50" s="3">
        <f>IF(K50="",0,INDEX(Tablas!$C$4:$C$8,MATCH(K50,Tablas!$A$4:$A$8,0)))</f>
      </c>
      <c r="CG50" s="3">
        <f>IF(L50="",0,INDEX(Tablas!$C$4:$C$8,MATCH(L50,Tablas!$A$4:$A$8,0)))</f>
      </c>
      <c r="CH50" s="3">
        <f>IF(M50="",0,INDEX(Tablas!$C$4:$C$8,MATCH(M50,Tablas!$A$4:$A$8,0)))</f>
      </c>
      <c r="CI50" s="3">
        <f>IF(N50="",0,INDEX(Tablas!$C$4:$C$8,MATCH(N50,Tablas!$A$4:$A$8,0)))</f>
      </c>
      <c r="CJ50" s="3">
        <f>IF(O50="",0,INDEX(Tablas!$C$4:$C$8,MATCH(O50,Tablas!$A$4:$A$8,0)))</f>
      </c>
      <c r="CK50" s="3">
        <f>IF(P50="",0,INDEX(Tablas!$C$4:$C$8,MATCH(P50,Tablas!$A$4:$A$8,0)))</f>
      </c>
      <c r="CL50" s="3">
        <f>IF(Q50="",0,INDEX(Tablas!$C$4:$C$8,MATCH(Q50,Tablas!$A$4:$A$8,0)))</f>
      </c>
      <c r="CM50" s="3">
        <f>IF(R50="",0,INDEX(Tablas!$C$4:$C$8,MATCH(R50,Tablas!$A$4:$A$8,0)))</f>
      </c>
      <c r="CN50" s="3">
        <f>IF(S50="",0,INDEX(Tablas!$C$4:$C$8,MATCH(S50,Tablas!$A$4:$A$8,0)))</f>
      </c>
      <c r="CO50" s="3">
        <f>IF(T50="",0,INDEX(Tablas!$C$4:$C$8,MATCH(T50,Tablas!$A$4:$A$8,0)))</f>
      </c>
      <c r="CP50" s="3">
        <f>IF(U50="",0,INDEX(Tablas!$B$4:$B$8,MATCH(U50,Tablas!$A$4:$A$8,0)))</f>
      </c>
      <c r="CQ50" s="3">
        <f>IF(V50="",0,INDEX(Tablas!$B$4:$B$8,MATCH(V50,Tablas!$A$4:$A$8,0)))</f>
      </c>
      <c r="CR50" s="3">
        <f>IF(W50="",0,INDEX(Tablas!$B$4:$B$8,MATCH(W50,Tablas!$A$4:$A$8,0)))</f>
      </c>
      <c r="CS50" s="3">
        <f>IF(X50="",0,INDEX(Tablas!$B$4:$B$8,MATCH(X50,Tablas!$A$4:$A$8,0)))</f>
      </c>
      <c r="CT50" s="3">
        <f>IF(Y50="",0,INDEX(Tablas!$B$4:$B$8,MATCH(Y50,Tablas!$A$4:$A$8,0)))</f>
      </c>
      <c r="CU50" s="3">
        <f>IF(Z50="",0,INDEX(Tablas!$B$4:$B$8,MATCH(Z50,Tablas!$A$4:$A$8,0)))</f>
      </c>
      <c r="CV50" s="3">
        <f>IF(AA50="",0,INDEX(Tablas!$B$4:$B$8,MATCH(AA50,Tablas!$A$4:$A$8,0)))</f>
      </c>
      <c r="CW50" s="3">
        <f>IF(AB50="",0,INDEX(Tablas!$B$4:$B$8,MATCH(AB50,Tablas!$A$4:$A$8,0)))</f>
      </c>
      <c r="CX50" s="3">
        <f>IF(AC50="",0,INDEX(Tablas!$B$4:$B$8,MATCH(AC50,Tablas!$A$4:$A$8,0)))</f>
      </c>
      <c r="CY50" s="3">
        <f>IF(AD50="",0,INDEX(Tablas!$B$4:$B$8,MATCH(AD50,Tablas!$A$4:$A$8,0)))</f>
      </c>
      <c r="CZ50" s="3">
        <f>IF(AE50="",0,INDEX(Tablas!$B$4:$B$8,MATCH(AE50,Tablas!$A$4:$A$8,0)))</f>
      </c>
      <c r="DA50" s="3">
        <f>IF(AF50="",0,INDEX(Tablas!$B$4:$B$8,MATCH(AF50,Tablas!$A$4:$A$8,0)))</f>
      </c>
      <c r="DB50" s="3">
        <f>IF(AG50="",0,INDEX(Tablas!$B$4:$B$8,MATCH(AG50,Tablas!$A$4:$A$8,0)))</f>
      </c>
      <c r="DC50" s="3">
        <f>IF(AH50="",0,INDEX(Tablas!$B$4:$B$8,MATCH(AH50,Tablas!$A$4:$A$8,0)))</f>
      </c>
      <c r="DD50" s="3">
        <f>IF(AI50="",0,INDEX(Tablas!$B$4:$B$8,MATCH(AI50,Tablas!$A$4:$A$8,0)))</f>
      </c>
      <c r="DE50" s="3">
        <f>IF(AJ50="",0,INDEX(Tablas!$B$4:$B$8,MATCH(AJ50,Tablas!$A$4:$A$8,0)))</f>
      </c>
      <c r="DF50" s="3">
        <f>IF(AK50="",0,INDEX(Tablas!$C$4:$C$8,MATCH(AK50,Tablas!$A$4:$A$8,0)))</f>
      </c>
      <c r="DG50" s="3">
        <f>IF(AL50="",0,INDEX(Tablas!$C$4:$C$8,MATCH(AL50,Tablas!$A$4:$A$8,0)))</f>
      </c>
      <c r="DH50" s="3">
        <f>IF(AM50="",0,INDEX(Tablas!$C$4:$C$8,MATCH(AM50,Tablas!$A$4:$A$8,0)))</f>
      </c>
      <c r="DI50" s="3">
        <f>IF(AN50="",0,INDEX(Tablas!$C$4:$C$8,MATCH(AN50,Tablas!$A$4:$A$8,0)))</f>
      </c>
      <c r="DJ50" s="3">
        <f>IF(AO50="",0,INDEX(Tablas!$C$4:$C$8,MATCH(AO50,Tablas!$A$4:$A$8,0)))</f>
      </c>
      <c r="DK50" s="3">
        <f>IF(AP50="",0,INDEX(Tablas!$C$4:$C$8,MATCH(AP50,Tablas!$A$4:$A$8,0)))</f>
      </c>
      <c r="DL50" s="3">
        <f>IF(AQ50="",0,INDEX(Tablas!$C$4:$C$8,MATCH(AQ50,Tablas!$A$4:$A$8,0)))</f>
      </c>
      <c r="DM50" s="3">
        <f>IF(OR($B50&lt;&gt;"Sí",AR50=""),0,INDEX(Tablas!$C$4:$C$8,MATCH(AR50,Tablas!$A$4:$A$8,0)))</f>
      </c>
      <c r="DN50" s="3">
        <f>IF(OR($B50&lt;&gt;"Sí",AS50=""),0,INDEX(Tablas!$C$4:$C$8,MATCH(AS50,Tablas!$A$4:$A$8,0)))</f>
      </c>
      <c r="DO50" s="3">
        <f>IF(OR($B50&lt;&gt;"Sí",AT50=""),0,INDEX(Tablas!$C$4:$C$8,MATCH(AT50,Tablas!$A$4:$A$8,0)))</f>
      </c>
      <c r="DP50" s="3">
        <f>IF(OR($C50&lt;&gt;"Sí",AU50=""),0,INDEX(Tablas!$C$4:$C$8,MATCH(AU50,Tablas!$A$4:$A$8,0)))</f>
      </c>
      <c r="DQ50" s="3">
        <f>IF(OR($C50&lt;&gt;"Sí",AV50=""),0,INDEX(Tablas!$C$4:$C$8,MATCH(AV50,Tablas!$A$4:$A$8,0)))</f>
      </c>
      <c r="DR50" s="3">
        <f>IF(OR($C50&lt;&gt;"Sí",AW50=""),0,INDEX(Tablas!$C$4:$C$8,MATCH(AW50,Tablas!$A$4:$A$8,0)))</f>
      </c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6">
        <f>IF(COUNTA($A51:$AW51)=0,"",SUM(BY51:DR51))</f>
      </c>
      <c r="AY51" s="6">
        <f>IF(AX51="","",IF(AX51&lt;Tablas!$C$11,"Nulo",IF(AX51&lt;Tablas!$D$11,"Bajo",IF(AX51&lt;Tablas!$E$11,"Medio",IF(AX51&lt;Tablas!$F$11,"Alto","Muy alto")))))</f>
      </c>
      <c r="AZ51" s="3">
        <f>IF($AX51="","",SUM(BZ51,BY51,CA51))</f>
      </c>
      <c r="BA51" s="3">
        <f>IF(AZ51="","",IF(AZ51&lt;Tablas!$C$12,"Nulo",IF(AZ51&lt;Tablas!$D$12,"Bajo",IF(AZ51&lt;Tablas!$E$12,"Medio",IF(AZ51&lt;Tablas!$F$12,"Alto","Muy alto")))))</f>
      </c>
      <c r="BB51" s="3">
        <f>IF($AX51="","",SUM(CB51,CG51,CC51,CD51,CE51,CF51,DM51,DN51,DO51,CH51,CI51,CJ51,CK51,CR51,CS51,CT51,CP51,CQ51,CX51,CY51))</f>
      </c>
      <c r="BC51" s="3">
        <f>IF(BB51="","",IF(BB51&lt;Tablas!$C$13,"Nulo",IF(BB51&lt;Tablas!$D$13,"Bajo",IF(BB51&lt;Tablas!$E$13,"Medio",IF(BB51&lt;Tablas!$F$13,"Alto","Muy alto")))))</f>
      </c>
      <c r="BD51" s="3">
        <f>IF($AX51="","",SUM(CL51,CM51,CN51,CO51))</f>
      </c>
      <c r="BE51" s="3">
        <f>IF(BD51="","",IF(BD51&lt;Tablas!$C$14,"Nulo",IF(BD51&lt;Tablas!$D$14,"Bajo",IF(BD51&lt;Tablas!$E$14,"Medio",IF(BD51&lt;Tablas!$F$14,"Alto","Muy alto")))))</f>
      </c>
      <c r="BF51" s="3">
        <f>IF($AX51="","",SUM(CU51,CV51,CW51,CZ51,DA51,DB51,DC51,DD51,DP51,DQ51,DR51,DE51,DF51,DG51,DH51,DI51,DJ51,DK51,DL51))</f>
      </c>
      <c r="BG51" s="3">
        <f>IF(BF51="","",IF(BF51&lt;Tablas!$C$15,"Nulo",IF(BF51&lt;Tablas!$D$15,"Bajo",IF(BF51&lt;Tablas!$E$15,"Medio",IF(BF51&lt;Tablas!$F$15,"Alto","Muy alto")))))</f>
      </c>
      <c r="BH51" s="3">
        <f>IF($AX51="","",SUM(BZ51,BY51,CA51))</f>
      </c>
      <c r="BI51" s="3">
        <f>IF(BH51="","",IF(BH51&lt;Tablas!$C$16,"Nulo",IF(BH51&lt;Tablas!$D$16,"Bajo",IF(BH51&lt;Tablas!$E$16,"Medio",IF(BH51&lt;Tablas!$F$16,"Alto","Muy alto")))))</f>
      </c>
      <c r="BJ51" s="3">
        <f>IF($AX51="","",SUM(CB51,CG51,CC51,CD51,CE51,CF51,DM51,DN51,DO51,CH51,CI51,CJ51,CK51))</f>
      </c>
      <c r="BK51" s="3">
        <f>IF(BJ51="","",IF(BJ51&lt;Tablas!$C$17,"Nulo",IF(BJ51&lt;Tablas!$D$17,"Bajo",IF(BJ51&lt;Tablas!$E$17,"Medio",IF(BJ51&lt;Tablas!$F$17,"Alto","Muy alto")))))</f>
      </c>
      <c r="BL51" s="3">
        <f>IF($AX51="","",SUM(CR51,CS51,CT51,CP51,CQ51,CX51,CY51))</f>
      </c>
      <c r="BM51" s="3">
        <f>IF(BL51="","",IF(BL51&lt;Tablas!$C$18,"Nulo",IF(BL51&lt;Tablas!$D$18,"Bajo",IF(BL51&lt;Tablas!$E$18,"Medio",IF(BL51&lt;Tablas!$F$18,"Alto","Muy alto")))))</f>
      </c>
      <c r="BN51" s="3">
        <f>IF($AX51="","",SUM(CL51,CM51))</f>
      </c>
      <c r="BO51" s="3">
        <f>IF(BN51="","",IF(BN51&lt;Tablas!$C$19,"Nulo",IF(BN51&lt;Tablas!$D$19,"Bajo",IF(BN51&lt;Tablas!$E$19,"Medio",IF(BN51&lt;Tablas!$F$19,"Alto","Muy alto")))))</f>
      </c>
      <c r="BP51" s="3">
        <f>IF($AX51="","",SUM(CN51,CO51))</f>
      </c>
      <c r="BQ51" s="3">
        <f>IF(BP51="","",IF(BP51&lt;Tablas!$C$20,"Nulo",IF(BP51&lt;Tablas!$D$20,"Bajo",IF(BP51&lt;Tablas!$E$20,"Medio",IF(BP51&lt;Tablas!$F$20,"Alto","Muy alto")))))</f>
      </c>
      <c r="BR51" s="3">
        <f>IF($AX51="","",SUM(CU51,CV51,CW51,CZ51,DA51))</f>
      </c>
      <c r="BS51" s="3">
        <f>IF(BR51="","",IF(BR51&lt;Tablas!$C$21,"Nulo",IF(BR51&lt;Tablas!$D$21,"Bajo",IF(BR51&lt;Tablas!$E$21,"Medio",IF(BR51&lt;Tablas!$F$21,"Alto","Muy alto")))))</f>
      </c>
      <c r="BT51" s="3">
        <f>IF($AX51="","",SUM(DB51,DC51,DD51,DP51,DQ51,DR51))</f>
      </c>
      <c r="BU51" s="3">
        <f>IF(BT51="","",IF(BT51&lt;Tablas!$C$22,"Nulo",IF(BT51&lt;Tablas!$D$22,"Bajo",IF(BT51&lt;Tablas!$E$22,"Medio",IF(BT51&lt;Tablas!$F$22,"Alto","Muy alto")))))</f>
      </c>
      <c r="BV51" s="3">
        <f>IF($AX51="","",SUM(DE51,DF51,DG51,DH51,DI51,DJ51,DK51,DL51))</f>
      </c>
      <c r="BW51" s="3">
        <f>IF(BV51="","",IF(BV51&lt;Tablas!$C$23,"Nulo",IF(BV51&lt;Tablas!$D$23,"Bajo",IF(BV51&lt;Tablas!$E$23,"Medio",IF(BV51&lt;Tablas!$F$23,"Alto","Muy alto")))))</f>
      </c>
      <c r="BX51" s="3">
        <f>IF($AX51="","",COUNTBLANK(D51:AQ51)+IF($B51="Sí",COUNTBLANK(AR51:AT51),0)+IF($C51="Sí",COUNTBLANK(AU51:AW51),0)+IF($B51="",1,0)+IF($C51="",1,0))</f>
      </c>
      <c r="BY51" s="3">
        <f>IF(D51="",0,INDEX(Tablas!$C$4:$C$8,MATCH(D51,Tablas!$A$4:$A$8,0)))</f>
      </c>
      <c r="BZ51" s="3">
        <f>IF(E51="",0,INDEX(Tablas!$C$4:$C$8,MATCH(E51,Tablas!$A$4:$A$8,0)))</f>
      </c>
      <c r="CA51" s="3">
        <f>IF(F51="",0,INDEX(Tablas!$C$4:$C$8,MATCH(F51,Tablas!$A$4:$A$8,0)))</f>
      </c>
      <c r="CB51" s="3">
        <f>IF(G51="",0,INDEX(Tablas!$C$4:$C$8,MATCH(G51,Tablas!$A$4:$A$8,0)))</f>
      </c>
      <c r="CC51" s="3">
        <f>IF(H51="",0,INDEX(Tablas!$C$4:$C$8,MATCH(H51,Tablas!$A$4:$A$8,0)))</f>
      </c>
      <c r="CD51" s="3">
        <f>IF(I51="",0,INDEX(Tablas!$C$4:$C$8,MATCH(I51,Tablas!$A$4:$A$8,0)))</f>
      </c>
      <c r="CE51" s="3">
        <f>IF(J51="",0,INDEX(Tablas!$C$4:$C$8,MATCH(J51,Tablas!$A$4:$A$8,0)))</f>
      </c>
      <c r="CF51" s="3">
        <f>IF(K51="",0,INDEX(Tablas!$C$4:$C$8,MATCH(K51,Tablas!$A$4:$A$8,0)))</f>
      </c>
      <c r="CG51" s="3">
        <f>IF(L51="",0,INDEX(Tablas!$C$4:$C$8,MATCH(L51,Tablas!$A$4:$A$8,0)))</f>
      </c>
      <c r="CH51" s="3">
        <f>IF(M51="",0,INDEX(Tablas!$C$4:$C$8,MATCH(M51,Tablas!$A$4:$A$8,0)))</f>
      </c>
      <c r="CI51" s="3">
        <f>IF(N51="",0,INDEX(Tablas!$C$4:$C$8,MATCH(N51,Tablas!$A$4:$A$8,0)))</f>
      </c>
      <c r="CJ51" s="3">
        <f>IF(O51="",0,INDEX(Tablas!$C$4:$C$8,MATCH(O51,Tablas!$A$4:$A$8,0)))</f>
      </c>
      <c r="CK51" s="3">
        <f>IF(P51="",0,INDEX(Tablas!$C$4:$C$8,MATCH(P51,Tablas!$A$4:$A$8,0)))</f>
      </c>
      <c r="CL51" s="3">
        <f>IF(Q51="",0,INDEX(Tablas!$C$4:$C$8,MATCH(Q51,Tablas!$A$4:$A$8,0)))</f>
      </c>
      <c r="CM51" s="3">
        <f>IF(R51="",0,INDEX(Tablas!$C$4:$C$8,MATCH(R51,Tablas!$A$4:$A$8,0)))</f>
      </c>
      <c r="CN51" s="3">
        <f>IF(S51="",0,INDEX(Tablas!$C$4:$C$8,MATCH(S51,Tablas!$A$4:$A$8,0)))</f>
      </c>
      <c r="CO51" s="3">
        <f>IF(T51="",0,INDEX(Tablas!$C$4:$C$8,MATCH(T51,Tablas!$A$4:$A$8,0)))</f>
      </c>
      <c r="CP51" s="3">
        <f>IF(U51="",0,INDEX(Tablas!$B$4:$B$8,MATCH(U51,Tablas!$A$4:$A$8,0)))</f>
      </c>
      <c r="CQ51" s="3">
        <f>IF(V51="",0,INDEX(Tablas!$B$4:$B$8,MATCH(V51,Tablas!$A$4:$A$8,0)))</f>
      </c>
      <c r="CR51" s="3">
        <f>IF(W51="",0,INDEX(Tablas!$B$4:$B$8,MATCH(W51,Tablas!$A$4:$A$8,0)))</f>
      </c>
      <c r="CS51" s="3">
        <f>IF(X51="",0,INDEX(Tablas!$B$4:$B$8,MATCH(X51,Tablas!$A$4:$A$8,0)))</f>
      </c>
      <c r="CT51" s="3">
        <f>IF(Y51="",0,INDEX(Tablas!$B$4:$B$8,MATCH(Y51,Tablas!$A$4:$A$8,0)))</f>
      </c>
      <c r="CU51" s="3">
        <f>IF(Z51="",0,INDEX(Tablas!$B$4:$B$8,MATCH(Z51,Tablas!$A$4:$A$8,0)))</f>
      </c>
      <c r="CV51" s="3">
        <f>IF(AA51="",0,INDEX(Tablas!$B$4:$B$8,MATCH(AA51,Tablas!$A$4:$A$8,0)))</f>
      </c>
      <c r="CW51" s="3">
        <f>IF(AB51="",0,INDEX(Tablas!$B$4:$B$8,MATCH(AB51,Tablas!$A$4:$A$8,0)))</f>
      </c>
      <c r="CX51" s="3">
        <f>IF(AC51="",0,INDEX(Tablas!$B$4:$B$8,MATCH(AC51,Tablas!$A$4:$A$8,0)))</f>
      </c>
      <c r="CY51" s="3">
        <f>IF(AD51="",0,INDEX(Tablas!$B$4:$B$8,MATCH(AD51,Tablas!$A$4:$A$8,0)))</f>
      </c>
      <c r="CZ51" s="3">
        <f>IF(AE51="",0,INDEX(Tablas!$B$4:$B$8,MATCH(AE51,Tablas!$A$4:$A$8,0)))</f>
      </c>
      <c r="DA51" s="3">
        <f>IF(AF51="",0,INDEX(Tablas!$B$4:$B$8,MATCH(AF51,Tablas!$A$4:$A$8,0)))</f>
      </c>
      <c r="DB51" s="3">
        <f>IF(AG51="",0,INDEX(Tablas!$B$4:$B$8,MATCH(AG51,Tablas!$A$4:$A$8,0)))</f>
      </c>
      <c r="DC51" s="3">
        <f>IF(AH51="",0,INDEX(Tablas!$B$4:$B$8,MATCH(AH51,Tablas!$A$4:$A$8,0)))</f>
      </c>
      <c r="DD51" s="3">
        <f>IF(AI51="",0,INDEX(Tablas!$B$4:$B$8,MATCH(AI51,Tablas!$A$4:$A$8,0)))</f>
      </c>
      <c r="DE51" s="3">
        <f>IF(AJ51="",0,INDEX(Tablas!$B$4:$B$8,MATCH(AJ51,Tablas!$A$4:$A$8,0)))</f>
      </c>
      <c r="DF51" s="3">
        <f>IF(AK51="",0,INDEX(Tablas!$C$4:$C$8,MATCH(AK51,Tablas!$A$4:$A$8,0)))</f>
      </c>
      <c r="DG51" s="3">
        <f>IF(AL51="",0,INDEX(Tablas!$C$4:$C$8,MATCH(AL51,Tablas!$A$4:$A$8,0)))</f>
      </c>
      <c r="DH51" s="3">
        <f>IF(AM51="",0,INDEX(Tablas!$C$4:$C$8,MATCH(AM51,Tablas!$A$4:$A$8,0)))</f>
      </c>
      <c r="DI51" s="3">
        <f>IF(AN51="",0,INDEX(Tablas!$C$4:$C$8,MATCH(AN51,Tablas!$A$4:$A$8,0)))</f>
      </c>
      <c r="DJ51" s="3">
        <f>IF(AO51="",0,INDEX(Tablas!$C$4:$C$8,MATCH(AO51,Tablas!$A$4:$A$8,0)))</f>
      </c>
      <c r="DK51" s="3">
        <f>IF(AP51="",0,INDEX(Tablas!$C$4:$C$8,MATCH(AP51,Tablas!$A$4:$A$8,0)))</f>
      </c>
      <c r="DL51" s="3">
        <f>IF(AQ51="",0,INDEX(Tablas!$C$4:$C$8,MATCH(AQ51,Tablas!$A$4:$A$8,0)))</f>
      </c>
      <c r="DM51" s="3">
        <f>IF(OR($B51&lt;&gt;"Sí",AR51=""),0,INDEX(Tablas!$C$4:$C$8,MATCH(AR51,Tablas!$A$4:$A$8,0)))</f>
      </c>
      <c r="DN51" s="3">
        <f>IF(OR($B51&lt;&gt;"Sí",AS51=""),0,INDEX(Tablas!$C$4:$C$8,MATCH(AS51,Tablas!$A$4:$A$8,0)))</f>
      </c>
      <c r="DO51" s="3">
        <f>IF(OR($B51&lt;&gt;"Sí",AT51=""),0,INDEX(Tablas!$C$4:$C$8,MATCH(AT51,Tablas!$A$4:$A$8,0)))</f>
      </c>
      <c r="DP51" s="3">
        <f>IF(OR($C51&lt;&gt;"Sí",AU51=""),0,INDEX(Tablas!$C$4:$C$8,MATCH(AU51,Tablas!$A$4:$A$8,0)))</f>
      </c>
      <c r="DQ51" s="3">
        <f>IF(OR($C51&lt;&gt;"Sí",AV51=""),0,INDEX(Tablas!$C$4:$C$8,MATCH(AV51,Tablas!$A$4:$A$8,0)))</f>
      </c>
      <c r="DR51" s="3">
        <f>IF(OR($C51&lt;&gt;"Sí",AW51=""),0,INDEX(Tablas!$C$4:$C$8,MATCH(AW51,Tablas!$A$4:$A$8,0)))</f>
      </c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6">
        <f>IF(COUNTA($A52:$AW52)=0,"",SUM(BY52:DR52))</f>
      </c>
      <c r="AY52" s="6">
        <f>IF(AX52="","",IF(AX52&lt;Tablas!$C$11,"Nulo",IF(AX52&lt;Tablas!$D$11,"Bajo",IF(AX52&lt;Tablas!$E$11,"Medio",IF(AX52&lt;Tablas!$F$11,"Alto","Muy alto")))))</f>
      </c>
      <c r="AZ52" s="3">
        <f>IF($AX52="","",SUM(BZ52,BY52,CA52))</f>
      </c>
      <c r="BA52" s="3">
        <f>IF(AZ52="","",IF(AZ52&lt;Tablas!$C$12,"Nulo",IF(AZ52&lt;Tablas!$D$12,"Bajo",IF(AZ52&lt;Tablas!$E$12,"Medio",IF(AZ52&lt;Tablas!$F$12,"Alto","Muy alto")))))</f>
      </c>
      <c r="BB52" s="3">
        <f>IF($AX52="","",SUM(CB52,CG52,CC52,CD52,CE52,CF52,DM52,DN52,DO52,CH52,CI52,CJ52,CK52,CR52,CS52,CT52,CP52,CQ52,CX52,CY52))</f>
      </c>
      <c r="BC52" s="3">
        <f>IF(BB52="","",IF(BB52&lt;Tablas!$C$13,"Nulo",IF(BB52&lt;Tablas!$D$13,"Bajo",IF(BB52&lt;Tablas!$E$13,"Medio",IF(BB52&lt;Tablas!$F$13,"Alto","Muy alto")))))</f>
      </c>
      <c r="BD52" s="3">
        <f>IF($AX52="","",SUM(CL52,CM52,CN52,CO52))</f>
      </c>
      <c r="BE52" s="3">
        <f>IF(BD52="","",IF(BD52&lt;Tablas!$C$14,"Nulo",IF(BD52&lt;Tablas!$D$14,"Bajo",IF(BD52&lt;Tablas!$E$14,"Medio",IF(BD52&lt;Tablas!$F$14,"Alto","Muy alto")))))</f>
      </c>
      <c r="BF52" s="3">
        <f>IF($AX52="","",SUM(CU52,CV52,CW52,CZ52,DA52,DB52,DC52,DD52,DP52,DQ52,DR52,DE52,DF52,DG52,DH52,DI52,DJ52,DK52,DL52))</f>
      </c>
      <c r="BG52" s="3">
        <f>IF(BF52="","",IF(BF52&lt;Tablas!$C$15,"Nulo",IF(BF52&lt;Tablas!$D$15,"Bajo",IF(BF52&lt;Tablas!$E$15,"Medio",IF(BF52&lt;Tablas!$F$15,"Alto","Muy alto")))))</f>
      </c>
      <c r="BH52" s="3">
        <f>IF($AX52="","",SUM(BZ52,BY52,CA52))</f>
      </c>
      <c r="BI52" s="3">
        <f>IF(BH52="","",IF(BH52&lt;Tablas!$C$16,"Nulo",IF(BH52&lt;Tablas!$D$16,"Bajo",IF(BH52&lt;Tablas!$E$16,"Medio",IF(BH52&lt;Tablas!$F$16,"Alto","Muy alto")))))</f>
      </c>
      <c r="BJ52" s="3">
        <f>IF($AX52="","",SUM(CB52,CG52,CC52,CD52,CE52,CF52,DM52,DN52,DO52,CH52,CI52,CJ52,CK52))</f>
      </c>
      <c r="BK52" s="3">
        <f>IF(BJ52="","",IF(BJ52&lt;Tablas!$C$17,"Nulo",IF(BJ52&lt;Tablas!$D$17,"Bajo",IF(BJ52&lt;Tablas!$E$17,"Medio",IF(BJ52&lt;Tablas!$F$17,"Alto","Muy alto")))))</f>
      </c>
      <c r="BL52" s="3">
        <f>IF($AX52="","",SUM(CR52,CS52,CT52,CP52,CQ52,CX52,CY52))</f>
      </c>
      <c r="BM52" s="3">
        <f>IF(BL52="","",IF(BL52&lt;Tablas!$C$18,"Nulo",IF(BL52&lt;Tablas!$D$18,"Bajo",IF(BL52&lt;Tablas!$E$18,"Medio",IF(BL52&lt;Tablas!$F$18,"Alto","Muy alto")))))</f>
      </c>
      <c r="BN52" s="3">
        <f>IF($AX52="","",SUM(CL52,CM52))</f>
      </c>
      <c r="BO52" s="3">
        <f>IF(BN52="","",IF(BN52&lt;Tablas!$C$19,"Nulo",IF(BN52&lt;Tablas!$D$19,"Bajo",IF(BN52&lt;Tablas!$E$19,"Medio",IF(BN52&lt;Tablas!$F$19,"Alto","Muy alto")))))</f>
      </c>
      <c r="BP52" s="3">
        <f>IF($AX52="","",SUM(CN52,CO52))</f>
      </c>
      <c r="BQ52" s="3">
        <f>IF(BP52="","",IF(BP52&lt;Tablas!$C$20,"Nulo",IF(BP52&lt;Tablas!$D$20,"Bajo",IF(BP52&lt;Tablas!$E$20,"Medio",IF(BP52&lt;Tablas!$F$20,"Alto","Muy alto")))))</f>
      </c>
      <c r="BR52" s="3">
        <f>IF($AX52="","",SUM(CU52,CV52,CW52,CZ52,DA52))</f>
      </c>
      <c r="BS52" s="3">
        <f>IF(BR52="","",IF(BR52&lt;Tablas!$C$21,"Nulo",IF(BR52&lt;Tablas!$D$21,"Bajo",IF(BR52&lt;Tablas!$E$21,"Medio",IF(BR52&lt;Tablas!$F$21,"Alto","Muy alto")))))</f>
      </c>
      <c r="BT52" s="3">
        <f>IF($AX52="","",SUM(DB52,DC52,DD52,DP52,DQ52,DR52))</f>
      </c>
      <c r="BU52" s="3">
        <f>IF(BT52="","",IF(BT52&lt;Tablas!$C$22,"Nulo",IF(BT52&lt;Tablas!$D$22,"Bajo",IF(BT52&lt;Tablas!$E$22,"Medio",IF(BT52&lt;Tablas!$F$22,"Alto","Muy alto")))))</f>
      </c>
      <c r="BV52" s="3">
        <f>IF($AX52="","",SUM(DE52,DF52,DG52,DH52,DI52,DJ52,DK52,DL52))</f>
      </c>
      <c r="BW52" s="3">
        <f>IF(BV52="","",IF(BV52&lt;Tablas!$C$23,"Nulo",IF(BV52&lt;Tablas!$D$23,"Bajo",IF(BV52&lt;Tablas!$E$23,"Medio",IF(BV52&lt;Tablas!$F$23,"Alto","Muy alto")))))</f>
      </c>
      <c r="BX52" s="3">
        <f>IF($AX52="","",COUNTBLANK(D52:AQ52)+IF($B52="Sí",COUNTBLANK(AR52:AT52),0)+IF($C52="Sí",COUNTBLANK(AU52:AW52),0)+IF($B52="",1,0)+IF($C52="",1,0))</f>
      </c>
      <c r="BY52" s="3">
        <f>IF(D52="",0,INDEX(Tablas!$C$4:$C$8,MATCH(D52,Tablas!$A$4:$A$8,0)))</f>
      </c>
      <c r="BZ52" s="3">
        <f>IF(E52="",0,INDEX(Tablas!$C$4:$C$8,MATCH(E52,Tablas!$A$4:$A$8,0)))</f>
      </c>
      <c r="CA52" s="3">
        <f>IF(F52="",0,INDEX(Tablas!$C$4:$C$8,MATCH(F52,Tablas!$A$4:$A$8,0)))</f>
      </c>
      <c r="CB52" s="3">
        <f>IF(G52="",0,INDEX(Tablas!$C$4:$C$8,MATCH(G52,Tablas!$A$4:$A$8,0)))</f>
      </c>
      <c r="CC52" s="3">
        <f>IF(H52="",0,INDEX(Tablas!$C$4:$C$8,MATCH(H52,Tablas!$A$4:$A$8,0)))</f>
      </c>
      <c r="CD52" s="3">
        <f>IF(I52="",0,INDEX(Tablas!$C$4:$C$8,MATCH(I52,Tablas!$A$4:$A$8,0)))</f>
      </c>
      <c r="CE52" s="3">
        <f>IF(J52="",0,INDEX(Tablas!$C$4:$C$8,MATCH(J52,Tablas!$A$4:$A$8,0)))</f>
      </c>
      <c r="CF52" s="3">
        <f>IF(K52="",0,INDEX(Tablas!$C$4:$C$8,MATCH(K52,Tablas!$A$4:$A$8,0)))</f>
      </c>
      <c r="CG52" s="3">
        <f>IF(L52="",0,INDEX(Tablas!$C$4:$C$8,MATCH(L52,Tablas!$A$4:$A$8,0)))</f>
      </c>
      <c r="CH52" s="3">
        <f>IF(M52="",0,INDEX(Tablas!$C$4:$C$8,MATCH(M52,Tablas!$A$4:$A$8,0)))</f>
      </c>
      <c r="CI52" s="3">
        <f>IF(N52="",0,INDEX(Tablas!$C$4:$C$8,MATCH(N52,Tablas!$A$4:$A$8,0)))</f>
      </c>
      <c r="CJ52" s="3">
        <f>IF(O52="",0,INDEX(Tablas!$C$4:$C$8,MATCH(O52,Tablas!$A$4:$A$8,0)))</f>
      </c>
      <c r="CK52" s="3">
        <f>IF(P52="",0,INDEX(Tablas!$C$4:$C$8,MATCH(P52,Tablas!$A$4:$A$8,0)))</f>
      </c>
      <c r="CL52" s="3">
        <f>IF(Q52="",0,INDEX(Tablas!$C$4:$C$8,MATCH(Q52,Tablas!$A$4:$A$8,0)))</f>
      </c>
      <c r="CM52" s="3">
        <f>IF(R52="",0,INDEX(Tablas!$C$4:$C$8,MATCH(R52,Tablas!$A$4:$A$8,0)))</f>
      </c>
      <c r="CN52" s="3">
        <f>IF(S52="",0,INDEX(Tablas!$C$4:$C$8,MATCH(S52,Tablas!$A$4:$A$8,0)))</f>
      </c>
      <c r="CO52" s="3">
        <f>IF(T52="",0,INDEX(Tablas!$C$4:$C$8,MATCH(T52,Tablas!$A$4:$A$8,0)))</f>
      </c>
      <c r="CP52" s="3">
        <f>IF(U52="",0,INDEX(Tablas!$B$4:$B$8,MATCH(U52,Tablas!$A$4:$A$8,0)))</f>
      </c>
      <c r="CQ52" s="3">
        <f>IF(V52="",0,INDEX(Tablas!$B$4:$B$8,MATCH(V52,Tablas!$A$4:$A$8,0)))</f>
      </c>
      <c r="CR52" s="3">
        <f>IF(W52="",0,INDEX(Tablas!$B$4:$B$8,MATCH(W52,Tablas!$A$4:$A$8,0)))</f>
      </c>
      <c r="CS52" s="3">
        <f>IF(X52="",0,INDEX(Tablas!$B$4:$B$8,MATCH(X52,Tablas!$A$4:$A$8,0)))</f>
      </c>
      <c r="CT52" s="3">
        <f>IF(Y52="",0,INDEX(Tablas!$B$4:$B$8,MATCH(Y52,Tablas!$A$4:$A$8,0)))</f>
      </c>
      <c r="CU52" s="3">
        <f>IF(Z52="",0,INDEX(Tablas!$B$4:$B$8,MATCH(Z52,Tablas!$A$4:$A$8,0)))</f>
      </c>
      <c r="CV52" s="3">
        <f>IF(AA52="",0,INDEX(Tablas!$B$4:$B$8,MATCH(AA52,Tablas!$A$4:$A$8,0)))</f>
      </c>
      <c r="CW52" s="3">
        <f>IF(AB52="",0,INDEX(Tablas!$B$4:$B$8,MATCH(AB52,Tablas!$A$4:$A$8,0)))</f>
      </c>
      <c r="CX52" s="3">
        <f>IF(AC52="",0,INDEX(Tablas!$B$4:$B$8,MATCH(AC52,Tablas!$A$4:$A$8,0)))</f>
      </c>
      <c r="CY52" s="3">
        <f>IF(AD52="",0,INDEX(Tablas!$B$4:$B$8,MATCH(AD52,Tablas!$A$4:$A$8,0)))</f>
      </c>
      <c r="CZ52" s="3">
        <f>IF(AE52="",0,INDEX(Tablas!$B$4:$B$8,MATCH(AE52,Tablas!$A$4:$A$8,0)))</f>
      </c>
      <c r="DA52" s="3">
        <f>IF(AF52="",0,INDEX(Tablas!$B$4:$B$8,MATCH(AF52,Tablas!$A$4:$A$8,0)))</f>
      </c>
      <c r="DB52" s="3">
        <f>IF(AG52="",0,INDEX(Tablas!$B$4:$B$8,MATCH(AG52,Tablas!$A$4:$A$8,0)))</f>
      </c>
      <c r="DC52" s="3">
        <f>IF(AH52="",0,INDEX(Tablas!$B$4:$B$8,MATCH(AH52,Tablas!$A$4:$A$8,0)))</f>
      </c>
      <c r="DD52" s="3">
        <f>IF(AI52="",0,INDEX(Tablas!$B$4:$B$8,MATCH(AI52,Tablas!$A$4:$A$8,0)))</f>
      </c>
      <c r="DE52" s="3">
        <f>IF(AJ52="",0,INDEX(Tablas!$B$4:$B$8,MATCH(AJ52,Tablas!$A$4:$A$8,0)))</f>
      </c>
      <c r="DF52" s="3">
        <f>IF(AK52="",0,INDEX(Tablas!$C$4:$C$8,MATCH(AK52,Tablas!$A$4:$A$8,0)))</f>
      </c>
      <c r="DG52" s="3">
        <f>IF(AL52="",0,INDEX(Tablas!$C$4:$C$8,MATCH(AL52,Tablas!$A$4:$A$8,0)))</f>
      </c>
      <c r="DH52" s="3">
        <f>IF(AM52="",0,INDEX(Tablas!$C$4:$C$8,MATCH(AM52,Tablas!$A$4:$A$8,0)))</f>
      </c>
      <c r="DI52" s="3">
        <f>IF(AN52="",0,INDEX(Tablas!$C$4:$C$8,MATCH(AN52,Tablas!$A$4:$A$8,0)))</f>
      </c>
      <c r="DJ52" s="3">
        <f>IF(AO52="",0,INDEX(Tablas!$C$4:$C$8,MATCH(AO52,Tablas!$A$4:$A$8,0)))</f>
      </c>
      <c r="DK52" s="3">
        <f>IF(AP52="",0,INDEX(Tablas!$C$4:$C$8,MATCH(AP52,Tablas!$A$4:$A$8,0)))</f>
      </c>
      <c r="DL52" s="3">
        <f>IF(AQ52="",0,INDEX(Tablas!$C$4:$C$8,MATCH(AQ52,Tablas!$A$4:$A$8,0)))</f>
      </c>
      <c r="DM52" s="3">
        <f>IF(OR($B52&lt;&gt;"Sí",AR52=""),0,INDEX(Tablas!$C$4:$C$8,MATCH(AR52,Tablas!$A$4:$A$8,0)))</f>
      </c>
      <c r="DN52" s="3">
        <f>IF(OR($B52&lt;&gt;"Sí",AS52=""),0,INDEX(Tablas!$C$4:$C$8,MATCH(AS52,Tablas!$A$4:$A$8,0)))</f>
      </c>
      <c r="DO52" s="3">
        <f>IF(OR($B52&lt;&gt;"Sí",AT52=""),0,INDEX(Tablas!$C$4:$C$8,MATCH(AT52,Tablas!$A$4:$A$8,0)))</f>
      </c>
      <c r="DP52" s="3">
        <f>IF(OR($C52&lt;&gt;"Sí",AU52=""),0,INDEX(Tablas!$C$4:$C$8,MATCH(AU52,Tablas!$A$4:$A$8,0)))</f>
      </c>
      <c r="DQ52" s="3">
        <f>IF(OR($C52&lt;&gt;"Sí",AV52=""),0,INDEX(Tablas!$C$4:$C$8,MATCH(AV52,Tablas!$A$4:$A$8,0)))</f>
      </c>
      <c r="DR52" s="3">
        <f>IF(OR($C52&lt;&gt;"Sí",AW52=""),0,INDEX(Tablas!$C$4:$C$8,MATCH(AW52,Tablas!$A$4:$A$8,0)))</f>
      </c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6">
        <f>IF(COUNTA($A53:$AW53)=0,"",SUM(BY53:DR53))</f>
      </c>
      <c r="AY53" s="6">
        <f>IF(AX53="","",IF(AX53&lt;Tablas!$C$11,"Nulo",IF(AX53&lt;Tablas!$D$11,"Bajo",IF(AX53&lt;Tablas!$E$11,"Medio",IF(AX53&lt;Tablas!$F$11,"Alto","Muy alto")))))</f>
      </c>
      <c r="AZ53" s="3">
        <f>IF($AX53="","",SUM(BZ53,BY53,CA53))</f>
      </c>
      <c r="BA53" s="3">
        <f>IF(AZ53="","",IF(AZ53&lt;Tablas!$C$12,"Nulo",IF(AZ53&lt;Tablas!$D$12,"Bajo",IF(AZ53&lt;Tablas!$E$12,"Medio",IF(AZ53&lt;Tablas!$F$12,"Alto","Muy alto")))))</f>
      </c>
      <c r="BB53" s="3">
        <f>IF($AX53="","",SUM(CB53,CG53,CC53,CD53,CE53,CF53,DM53,DN53,DO53,CH53,CI53,CJ53,CK53,CR53,CS53,CT53,CP53,CQ53,CX53,CY53))</f>
      </c>
      <c r="BC53" s="3">
        <f>IF(BB53="","",IF(BB53&lt;Tablas!$C$13,"Nulo",IF(BB53&lt;Tablas!$D$13,"Bajo",IF(BB53&lt;Tablas!$E$13,"Medio",IF(BB53&lt;Tablas!$F$13,"Alto","Muy alto")))))</f>
      </c>
      <c r="BD53" s="3">
        <f>IF($AX53="","",SUM(CL53,CM53,CN53,CO53))</f>
      </c>
      <c r="BE53" s="3">
        <f>IF(BD53="","",IF(BD53&lt;Tablas!$C$14,"Nulo",IF(BD53&lt;Tablas!$D$14,"Bajo",IF(BD53&lt;Tablas!$E$14,"Medio",IF(BD53&lt;Tablas!$F$14,"Alto","Muy alto")))))</f>
      </c>
      <c r="BF53" s="3">
        <f>IF($AX53="","",SUM(CU53,CV53,CW53,CZ53,DA53,DB53,DC53,DD53,DP53,DQ53,DR53,DE53,DF53,DG53,DH53,DI53,DJ53,DK53,DL53))</f>
      </c>
      <c r="BG53" s="3">
        <f>IF(BF53="","",IF(BF53&lt;Tablas!$C$15,"Nulo",IF(BF53&lt;Tablas!$D$15,"Bajo",IF(BF53&lt;Tablas!$E$15,"Medio",IF(BF53&lt;Tablas!$F$15,"Alto","Muy alto")))))</f>
      </c>
      <c r="BH53" s="3">
        <f>IF($AX53="","",SUM(BZ53,BY53,CA53))</f>
      </c>
      <c r="BI53" s="3">
        <f>IF(BH53="","",IF(BH53&lt;Tablas!$C$16,"Nulo",IF(BH53&lt;Tablas!$D$16,"Bajo",IF(BH53&lt;Tablas!$E$16,"Medio",IF(BH53&lt;Tablas!$F$16,"Alto","Muy alto")))))</f>
      </c>
      <c r="BJ53" s="3">
        <f>IF($AX53="","",SUM(CB53,CG53,CC53,CD53,CE53,CF53,DM53,DN53,DO53,CH53,CI53,CJ53,CK53))</f>
      </c>
      <c r="BK53" s="3">
        <f>IF(BJ53="","",IF(BJ53&lt;Tablas!$C$17,"Nulo",IF(BJ53&lt;Tablas!$D$17,"Bajo",IF(BJ53&lt;Tablas!$E$17,"Medio",IF(BJ53&lt;Tablas!$F$17,"Alto","Muy alto")))))</f>
      </c>
      <c r="BL53" s="3">
        <f>IF($AX53="","",SUM(CR53,CS53,CT53,CP53,CQ53,CX53,CY53))</f>
      </c>
      <c r="BM53" s="3">
        <f>IF(BL53="","",IF(BL53&lt;Tablas!$C$18,"Nulo",IF(BL53&lt;Tablas!$D$18,"Bajo",IF(BL53&lt;Tablas!$E$18,"Medio",IF(BL53&lt;Tablas!$F$18,"Alto","Muy alto")))))</f>
      </c>
      <c r="BN53" s="3">
        <f>IF($AX53="","",SUM(CL53,CM53))</f>
      </c>
      <c r="BO53" s="3">
        <f>IF(BN53="","",IF(BN53&lt;Tablas!$C$19,"Nulo",IF(BN53&lt;Tablas!$D$19,"Bajo",IF(BN53&lt;Tablas!$E$19,"Medio",IF(BN53&lt;Tablas!$F$19,"Alto","Muy alto")))))</f>
      </c>
      <c r="BP53" s="3">
        <f>IF($AX53="","",SUM(CN53,CO53))</f>
      </c>
      <c r="BQ53" s="3">
        <f>IF(BP53="","",IF(BP53&lt;Tablas!$C$20,"Nulo",IF(BP53&lt;Tablas!$D$20,"Bajo",IF(BP53&lt;Tablas!$E$20,"Medio",IF(BP53&lt;Tablas!$F$20,"Alto","Muy alto")))))</f>
      </c>
      <c r="BR53" s="3">
        <f>IF($AX53="","",SUM(CU53,CV53,CW53,CZ53,DA53))</f>
      </c>
      <c r="BS53" s="3">
        <f>IF(BR53="","",IF(BR53&lt;Tablas!$C$21,"Nulo",IF(BR53&lt;Tablas!$D$21,"Bajo",IF(BR53&lt;Tablas!$E$21,"Medio",IF(BR53&lt;Tablas!$F$21,"Alto","Muy alto")))))</f>
      </c>
      <c r="BT53" s="3">
        <f>IF($AX53="","",SUM(DB53,DC53,DD53,DP53,DQ53,DR53))</f>
      </c>
      <c r="BU53" s="3">
        <f>IF(BT53="","",IF(BT53&lt;Tablas!$C$22,"Nulo",IF(BT53&lt;Tablas!$D$22,"Bajo",IF(BT53&lt;Tablas!$E$22,"Medio",IF(BT53&lt;Tablas!$F$22,"Alto","Muy alto")))))</f>
      </c>
      <c r="BV53" s="3">
        <f>IF($AX53="","",SUM(DE53,DF53,DG53,DH53,DI53,DJ53,DK53,DL53))</f>
      </c>
      <c r="BW53" s="3">
        <f>IF(BV53="","",IF(BV53&lt;Tablas!$C$23,"Nulo",IF(BV53&lt;Tablas!$D$23,"Bajo",IF(BV53&lt;Tablas!$E$23,"Medio",IF(BV53&lt;Tablas!$F$23,"Alto","Muy alto")))))</f>
      </c>
      <c r="BX53" s="3">
        <f>IF($AX53="","",COUNTBLANK(D53:AQ53)+IF($B53="Sí",COUNTBLANK(AR53:AT53),0)+IF($C53="Sí",COUNTBLANK(AU53:AW53),0)+IF($B53="",1,0)+IF($C53="",1,0))</f>
      </c>
      <c r="BY53" s="3">
        <f>IF(D53="",0,INDEX(Tablas!$C$4:$C$8,MATCH(D53,Tablas!$A$4:$A$8,0)))</f>
      </c>
      <c r="BZ53" s="3">
        <f>IF(E53="",0,INDEX(Tablas!$C$4:$C$8,MATCH(E53,Tablas!$A$4:$A$8,0)))</f>
      </c>
      <c r="CA53" s="3">
        <f>IF(F53="",0,INDEX(Tablas!$C$4:$C$8,MATCH(F53,Tablas!$A$4:$A$8,0)))</f>
      </c>
      <c r="CB53" s="3">
        <f>IF(G53="",0,INDEX(Tablas!$C$4:$C$8,MATCH(G53,Tablas!$A$4:$A$8,0)))</f>
      </c>
      <c r="CC53" s="3">
        <f>IF(H53="",0,INDEX(Tablas!$C$4:$C$8,MATCH(H53,Tablas!$A$4:$A$8,0)))</f>
      </c>
      <c r="CD53" s="3">
        <f>IF(I53="",0,INDEX(Tablas!$C$4:$C$8,MATCH(I53,Tablas!$A$4:$A$8,0)))</f>
      </c>
      <c r="CE53" s="3">
        <f>IF(J53="",0,INDEX(Tablas!$C$4:$C$8,MATCH(J53,Tablas!$A$4:$A$8,0)))</f>
      </c>
      <c r="CF53" s="3">
        <f>IF(K53="",0,INDEX(Tablas!$C$4:$C$8,MATCH(K53,Tablas!$A$4:$A$8,0)))</f>
      </c>
      <c r="CG53" s="3">
        <f>IF(L53="",0,INDEX(Tablas!$C$4:$C$8,MATCH(L53,Tablas!$A$4:$A$8,0)))</f>
      </c>
      <c r="CH53" s="3">
        <f>IF(M53="",0,INDEX(Tablas!$C$4:$C$8,MATCH(M53,Tablas!$A$4:$A$8,0)))</f>
      </c>
      <c r="CI53" s="3">
        <f>IF(N53="",0,INDEX(Tablas!$C$4:$C$8,MATCH(N53,Tablas!$A$4:$A$8,0)))</f>
      </c>
      <c r="CJ53" s="3">
        <f>IF(O53="",0,INDEX(Tablas!$C$4:$C$8,MATCH(O53,Tablas!$A$4:$A$8,0)))</f>
      </c>
      <c r="CK53" s="3">
        <f>IF(P53="",0,INDEX(Tablas!$C$4:$C$8,MATCH(P53,Tablas!$A$4:$A$8,0)))</f>
      </c>
      <c r="CL53" s="3">
        <f>IF(Q53="",0,INDEX(Tablas!$C$4:$C$8,MATCH(Q53,Tablas!$A$4:$A$8,0)))</f>
      </c>
      <c r="CM53" s="3">
        <f>IF(R53="",0,INDEX(Tablas!$C$4:$C$8,MATCH(R53,Tablas!$A$4:$A$8,0)))</f>
      </c>
      <c r="CN53" s="3">
        <f>IF(S53="",0,INDEX(Tablas!$C$4:$C$8,MATCH(S53,Tablas!$A$4:$A$8,0)))</f>
      </c>
      <c r="CO53" s="3">
        <f>IF(T53="",0,INDEX(Tablas!$C$4:$C$8,MATCH(T53,Tablas!$A$4:$A$8,0)))</f>
      </c>
      <c r="CP53" s="3">
        <f>IF(U53="",0,INDEX(Tablas!$B$4:$B$8,MATCH(U53,Tablas!$A$4:$A$8,0)))</f>
      </c>
      <c r="CQ53" s="3">
        <f>IF(V53="",0,INDEX(Tablas!$B$4:$B$8,MATCH(V53,Tablas!$A$4:$A$8,0)))</f>
      </c>
      <c r="CR53" s="3">
        <f>IF(W53="",0,INDEX(Tablas!$B$4:$B$8,MATCH(W53,Tablas!$A$4:$A$8,0)))</f>
      </c>
      <c r="CS53" s="3">
        <f>IF(X53="",0,INDEX(Tablas!$B$4:$B$8,MATCH(X53,Tablas!$A$4:$A$8,0)))</f>
      </c>
      <c r="CT53" s="3">
        <f>IF(Y53="",0,INDEX(Tablas!$B$4:$B$8,MATCH(Y53,Tablas!$A$4:$A$8,0)))</f>
      </c>
      <c r="CU53" s="3">
        <f>IF(Z53="",0,INDEX(Tablas!$B$4:$B$8,MATCH(Z53,Tablas!$A$4:$A$8,0)))</f>
      </c>
      <c r="CV53" s="3">
        <f>IF(AA53="",0,INDEX(Tablas!$B$4:$B$8,MATCH(AA53,Tablas!$A$4:$A$8,0)))</f>
      </c>
      <c r="CW53" s="3">
        <f>IF(AB53="",0,INDEX(Tablas!$B$4:$B$8,MATCH(AB53,Tablas!$A$4:$A$8,0)))</f>
      </c>
      <c r="CX53" s="3">
        <f>IF(AC53="",0,INDEX(Tablas!$B$4:$B$8,MATCH(AC53,Tablas!$A$4:$A$8,0)))</f>
      </c>
      <c r="CY53" s="3">
        <f>IF(AD53="",0,INDEX(Tablas!$B$4:$B$8,MATCH(AD53,Tablas!$A$4:$A$8,0)))</f>
      </c>
      <c r="CZ53" s="3">
        <f>IF(AE53="",0,INDEX(Tablas!$B$4:$B$8,MATCH(AE53,Tablas!$A$4:$A$8,0)))</f>
      </c>
      <c r="DA53" s="3">
        <f>IF(AF53="",0,INDEX(Tablas!$B$4:$B$8,MATCH(AF53,Tablas!$A$4:$A$8,0)))</f>
      </c>
      <c r="DB53" s="3">
        <f>IF(AG53="",0,INDEX(Tablas!$B$4:$B$8,MATCH(AG53,Tablas!$A$4:$A$8,0)))</f>
      </c>
      <c r="DC53" s="3">
        <f>IF(AH53="",0,INDEX(Tablas!$B$4:$B$8,MATCH(AH53,Tablas!$A$4:$A$8,0)))</f>
      </c>
      <c r="DD53" s="3">
        <f>IF(AI53="",0,INDEX(Tablas!$B$4:$B$8,MATCH(AI53,Tablas!$A$4:$A$8,0)))</f>
      </c>
      <c r="DE53" s="3">
        <f>IF(AJ53="",0,INDEX(Tablas!$B$4:$B$8,MATCH(AJ53,Tablas!$A$4:$A$8,0)))</f>
      </c>
      <c r="DF53" s="3">
        <f>IF(AK53="",0,INDEX(Tablas!$C$4:$C$8,MATCH(AK53,Tablas!$A$4:$A$8,0)))</f>
      </c>
      <c r="DG53" s="3">
        <f>IF(AL53="",0,INDEX(Tablas!$C$4:$C$8,MATCH(AL53,Tablas!$A$4:$A$8,0)))</f>
      </c>
      <c r="DH53" s="3">
        <f>IF(AM53="",0,INDEX(Tablas!$C$4:$C$8,MATCH(AM53,Tablas!$A$4:$A$8,0)))</f>
      </c>
      <c r="DI53" s="3">
        <f>IF(AN53="",0,INDEX(Tablas!$C$4:$C$8,MATCH(AN53,Tablas!$A$4:$A$8,0)))</f>
      </c>
      <c r="DJ53" s="3">
        <f>IF(AO53="",0,INDEX(Tablas!$C$4:$C$8,MATCH(AO53,Tablas!$A$4:$A$8,0)))</f>
      </c>
      <c r="DK53" s="3">
        <f>IF(AP53="",0,INDEX(Tablas!$C$4:$C$8,MATCH(AP53,Tablas!$A$4:$A$8,0)))</f>
      </c>
      <c r="DL53" s="3">
        <f>IF(AQ53="",0,INDEX(Tablas!$C$4:$C$8,MATCH(AQ53,Tablas!$A$4:$A$8,0)))</f>
      </c>
      <c r="DM53" s="3">
        <f>IF(OR($B53&lt;&gt;"Sí",AR53=""),0,INDEX(Tablas!$C$4:$C$8,MATCH(AR53,Tablas!$A$4:$A$8,0)))</f>
      </c>
      <c r="DN53" s="3">
        <f>IF(OR($B53&lt;&gt;"Sí",AS53=""),0,INDEX(Tablas!$C$4:$C$8,MATCH(AS53,Tablas!$A$4:$A$8,0)))</f>
      </c>
      <c r="DO53" s="3">
        <f>IF(OR($B53&lt;&gt;"Sí",AT53=""),0,INDEX(Tablas!$C$4:$C$8,MATCH(AT53,Tablas!$A$4:$A$8,0)))</f>
      </c>
      <c r="DP53" s="3">
        <f>IF(OR($C53&lt;&gt;"Sí",AU53=""),0,INDEX(Tablas!$C$4:$C$8,MATCH(AU53,Tablas!$A$4:$A$8,0)))</f>
      </c>
      <c r="DQ53" s="3">
        <f>IF(OR($C53&lt;&gt;"Sí",AV53=""),0,INDEX(Tablas!$C$4:$C$8,MATCH(AV53,Tablas!$A$4:$A$8,0)))</f>
      </c>
      <c r="DR53" s="3">
        <f>IF(OR($C53&lt;&gt;"Sí",AW53=""),0,INDEX(Tablas!$C$4:$C$8,MATCH(AW53,Tablas!$A$4:$A$8,0)))</f>
      </c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6">
        <f>IF(COUNTA($A54:$AW54)=0,"",SUM(BY54:DR54))</f>
      </c>
      <c r="AY54" s="6">
        <f>IF(AX54="","",IF(AX54&lt;Tablas!$C$11,"Nulo",IF(AX54&lt;Tablas!$D$11,"Bajo",IF(AX54&lt;Tablas!$E$11,"Medio",IF(AX54&lt;Tablas!$F$11,"Alto","Muy alto")))))</f>
      </c>
      <c r="AZ54" s="3">
        <f>IF($AX54="","",SUM(BZ54,BY54,CA54))</f>
      </c>
      <c r="BA54" s="3">
        <f>IF(AZ54="","",IF(AZ54&lt;Tablas!$C$12,"Nulo",IF(AZ54&lt;Tablas!$D$12,"Bajo",IF(AZ54&lt;Tablas!$E$12,"Medio",IF(AZ54&lt;Tablas!$F$12,"Alto","Muy alto")))))</f>
      </c>
      <c r="BB54" s="3">
        <f>IF($AX54="","",SUM(CB54,CG54,CC54,CD54,CE54,CF54,DM54,DN54,DO54,CH54,CI54,CJ54,CK54,CR54,CS54,CT54,CP54,CQ54,CX54,CY54))</f>
      </c>
      <c r="BC54" s="3">
        <f>IF(BB54="","",IF(BB54&lt;Tablas!$C$13,"Nulo",IF(BB54&lt;Tablas!$D$13,"Bajo",IF(BB54&lt;Tablas!$E$13,"Medio",IF(BB54&lt;Tablas!$F$13,"Alto","Muy alto")))))</f>
      </c>
      <c r="BD54" s="3">
        <f>IF($AX54="","",SUM(CL54,CM54,CN54,CO54))</f>
      </c>
      <c r="BE54" s="3">
        <f>IF(BD54="","",IF(BD54&lt;Tablas!$C$14,"Nulo",IF(BD54&lt;Tablas!$D$14,"Bajo",IF(BD54&lt;Tablas!$E$14,"Medio",IF(BD54&lt;Tablas!$F$14,"Alto","Muy alto")))))</f>
      </c>
      <c r="BF54" s="3">
        <f>IF($AX54="","",SUM(CU54,CV54,CW54,CZ54,DA54,DB54,DC54,DD54,DP54,DQ54,DR54,DE54,DF54,DG54,DH54,DI54,DJ54,DK54,DL54))</f>
      </c>
      <c r="BG54" s="3">
        <f>IF(BF54="","",IF(BF54&lt;Tablas!$C$15,"Nulo",IF(BF54&lt;Tablas!$D$15,"Bajo",IF(BF54&lt;Tablas!$E$15,"Medio",IF(BF54&lt;Tablas!$F$15,"Alto","Muy alto")))))</f>
      </c>
      <c r="BH54" s="3">
        <f>IF($AX54="","",SUM(BZ54,BY54,CA54))</f>
      </c>
      <c r="BI54" s="3">
        <f>IF(BH54="","",IF(BH54&lt;Tablas!$C$16,"Nulo",IF(BH54&lt;Tablas!$D$16,"Bajo",IF(BH54&lt;Tablas!$E$16,"Medio",IF(BH54&lt;Tablas!$F$16,"Alto","Muy alto")))))</f>
      </c>
      <c r="BJ54" s="3">
        <f>IF($AX54="","",SUM(CB54,CG54,CC54,CD54,CE54,CF54,DM54,DN54,DO54,CH54,CI54,CJ54,CK54))</f>
      </c>
      <c r="BK54" s="3">
        <f>IF(BJ54="","",IF(BJ54&lt;Tablas!$C$17,"Nulo",IF(BJ54&lt;Tablas!$D$17,"Bajo",IF(BJ54&lt;Tablas!$E$17,"Medio",IF(BJ54&lt;Tablas!$F$17,"Alto","Muy alto")))))</f>
      </c>
      <c r="BL54" s="3">
        <f>IF($AX54="","",SUM(CR54,CS54,CT54,CP54,CQ54,CX54,CY54))</f>
      </c>
      <c r="BM54" s="3">
        <f>IF(BL54="","",IF(BL54&lt;Tablas!$C$18,"Nulo",IF(BL54&lt;Tablas!$D$18,"Bajo",IF(BL54&lt;Tablas!$E$18,"Medio",IF(BL54&lt;Tablas!$F$18,"Alto","Muy alto")))))</f>
      </c>
      <c r="BN54" s="3">
        <f>IF($AX54="","",SUM(CL54,CM54))</f>
      </c>
      <c r="BO54" s="3">
        <f>IF(BN54="","",IF(BN54&lt;Tablas!$C$19,"Nulo",IF(BN54&lt;Tablas!$D$19,"Bajo",IF(BN54&lt;Tablas!$E$19,"Medio",IF(BN54&lt;Tablas!$F$19,"Alto","Muy alto")))))</f>
      </c>
      <c r="BP54" s="3">
        <f>IF($AX54="","",SUM(CN54,CO54))</f>
      </c>
      <c r="BQ54" s="3">
        <f>IF(BP54="","",IF(BP54&lt;Tablas!$C$20,"Nulo",IF(BP54&lt;Tablas!$D$20,"Bajo",IF(BP54&lt;Tablas!$E$20,"Medio",IF(BP54&lt;Tablas!$F$20,"Alto","Muy alto")))))</f>
      </c>
      <c r="BR54" s="3">
        <f>IF($AX54="","",SUM(CU54,CV54,CW54,CZ54,DA54))</f>
      </c>
      <c r="BS54" s="3">
        <f>IF(BR54="","",IF(BR54&lt;Tablas!$C$21,"Nulo",IF(BR54&lt;Tablas!$D$21,"Bajo",IF(BR54&lt;Tablas!$E$21,"Medio",IF(BR54&lt;Tablas!$F$21,"Alto","Muy alto")))))</f>
      </c>
      <c r="BT54" s="3">
        <f>IF($AX54="","",SUM(DB54,DC54,DD54,DP54,DQ54,DR54))</f>
      </c>
      <c r="BU54" s="3">
        <f>IF(BT54="","",IF(BT54&lt;Tablas!$C$22,"Nulo",IF(BT54&lt;Tablas!$D$22,"Bajo",IF(BT54&lt;Tablas!$E$22,"Medio",IF(BT54&lt;Tablas!$F$22,"Alto","Muy alto")))))</f>
      </c>
      <c r="BV54" s="3">
        <f>IF($AX54="","",SUM(DE54,DF54,DG54,DH54,DI54,DJ54,DK54,DL54))</f>
      </c>
      <c r="BW54" s="3">
        <f>IF(BV54="","",IF(BV54&lt;Tablas!$C$23,"Nulo",IF(BV54&lt;Tablas!$D$23,"Bajo",IF(BV54&lt;Tablas!$E$23,"Medio",IF(BV54&lt;Tablas!$F$23,"Alto","Muy alto")))))</f>
      </c>
      <c r="BX54" s="3">
        <f>IF($AX54="","",COUNTBLANK(D54:AQ54)+IF($B54="Sí",COUNTBLANK(AR54:AT54),0)+IF($C54="Sí",COUNTBLANK(AU54:AW54),0)+IF($B54="",1,0)+IF($C54="",1,0))</f>
      </c>
      <c r="BY54" s="3">
        <f>IF(D54="",0,INDEX(Tablas!$C$4:$C$8,MATCH(D54,Tablas!$A$4:$A$8,0)))</f>
      </c>
      <c r="BZ54" s="3">
        <f>IF(E54="",0,INDEX(Tablas!$C$4:$C$8,MATCH(E54,Tablas!$A$4:$A$8,0)))</f>
      </c>
      <c r="CA54" s="3">
        <f>IF(F54="",0,INDEX(Tablas!$C$4:$C$8,MATCH(F54,Tablas!$A$4:$A$8,0)))</f>
      </c>
      <c r="CB54" s="3">
        <f>IF(G54="",0,INDEX(Tablas!$C$4:$C$8,MATCH(G54,Tablas!$A$4:$A$8,0)))</f>
      </c>
      <c r="CC54" s="3">
        <f>IF(H54="",0,INDEX(Tablas!$C$4:$C$8,MATCH(H54,Tablas!$A$4:$A$8,0)))</f>
      </c>
      <c r="CD54" s="3">
        <f>IF(I54="",0,INDEX(Tablas!$C$4:$C$8,MATCH(I54,Tablas!$A$4:$A$8,0)))</f>
      </c>
      <c r="CE54" s="3">
        <f>IF(J54="",0,INDEX(Tablas!$C$4:$C$8,MATCH(J54,Tablas!$A$4:$A$8,0)))</f>
      </c>
      <c r="CF54" s="3">
        <f>IF(K54="",0,INDEX(Tablas!$C$4:$C$8,MATCH(K54,Tablas!$A$4:$A$8,0)))</f>
      </c>
      <c r="CG54" s="3">
        <f>IF(L54="",0,INDEX(Tablas!$C$4:$C$8,MATCH(L54,Tablas!$A$4:$A$8,0)))</f>
      </c>
      <c r="CH54" s="3">
        <f>IF(M54="",0,INDEX(Tablas!$C$4:$C$8,MATCH(M54,Tablas!$A$4:$A$8,0)))</f>
      </c>
      <c r="CI54" s="3">
        <f>IF(N54="",0,INDEX(Tablas!$C$4:$C$8,MATCH(N54,Tablas!$A$4:$A$8,0)))</f>
      </c>
      <c r="CJ54" s="3">
        <f>IF(O54="",0,INDEX(Tablas!$C$4:$C$8,MATCH(O54,Tablas!$A$4:$A$8,0)))</f>
      </c>
      <c r="CK54" s="3">
        <f>IF(P54="",0,INDEX(Tablas!$C$4:$C$8,MATCH(P54,Tablas!$A$4:$A$8,0)))</f>
      </c>
      <c r="CL54" s="3">
        <f>IF(Q54="",0,INDEX(Tablas!$C$4:$C$8,MATCH(Q54,Tablas!$A$4:$A$8,0)))</f>
      </c>
      <c r="CM54" s="3">
        <f>IF(R54="",0,INDEX(Tablas!$C$4:$C$8,MATCH(R54,Tablas!$A$4:$A$8,0)))</f>
      </c>
      <c r="CN54" s="3">
        <f>IF(S54="",0,INDEX(Tablas!$C$4:$C$8,MATCH(S54,Tablas!$A$4:$A$8,0)))</f>
      </c>
      <c r="CO54" s="3">
        <f>IF(T54="",0,INDEX(Tablas!$C$4:$C$8,MATCH(T54,Tablas!$A$4:$A$8,0)))</f>
      </c>
      <c r="CP54" s="3">
        <f>IF(U54="",0,INDEX(Tablas!$B$4:$B$8,MATCH(U54,Tablas!$A$4:$A$8,0)))</f>
      </c>
      <c r="CQ54" s="3">
        <f>IF(V54="",0,INDEX(Tablas!$B$4:$B$8,MATCH(V54,Tablas!$A$4:$A$8,0)))</f>
      </c>
      <c r="CR54" s="3">
        <f>IF(W54="",0,INDEX(Tablas!$B$4:$B$8,MATCH(W54,Tablas!$A$4:$A$8,0)))</f>
      </c>
      <c r="CS54" s="3">
        <f>IF(X54="",0,INDEX(Tablas!$B$4:$B$8,MATCH(X54,Tablas!$A$4:$A$8,0)))</f>
      </c>
      <c r="CT54" s="3">
        <f>IF(Y54="",0,INDEX(Tablas!$B$4:$B$8,MATCH(Y54,Tablas!$A$4:$A$8,0)))</f>
      </c>
      <c r="CU54" s="3">
        <f>IF(Z54="",0,INDEX(Tablas!$B$4:$B$8,MATCH(Z54,Tablas!$A$4:$A$8,0)))</f>
      </c>
      <c r="CV54" s="3">
        <f>IF(AA54="",0,INDEX(Tablas!$B$4:$B$8,MATCH(AA54,Tablas!$A$4:$A$8,0)))</f>
      </c>
      <c r="CW54" s="3">
        <f>IF(AB54="",0,INDEX(Tablas!$B$4:$B$8,MATCH(AB54,Tablas!$A$4:$A$8,0)))</f>
      </c>
      <c r="CX54" s="3">
        <f>IF(AC54="",0,INDEX(Tablas!$B$4:$B$8,MATCH(AC54,Tablas!$A$4:$A$8,0)))</f>
      </c>
      <c r="CY54" s="3">
        <f>IF(AD54="",0,INDEX(Tablas!$B$4:$B$8,MATCH(AD54,Tablas!$A$4:$A$8,0)))</f>
      </c>
      <c r="CZ54" s="3">
        <f>IF(AE54="",0,INDEX(Tablas!$B$4:$B$8,MATCH(AE54,Tablas!$A$4:$A$8,0)))</f>
      </c>
      <c r="DA54" s="3">
        <f>IF(AF54="",0,INDEX(Tablas!$B$4:$B$8,MATCH(AF54,Tablas!$A$4:$A$8,0)))</f>
      </c>
      <c r="DB54" s="3">
        <f>IF(AG54="",0,INDEX(Tablas!$B$4:$B$8,MATCH(AG54,Tablas!$A$4:$A$8,0)))</f>
      </c>
      <c r="DC54" s="3">
        <f>IF(AH54="",0,INDEX(Tablas!$B$4:$B$8,MATCH(AH54,Tablas!$A$4:$A$8,0)))</f>
      </c>
      <c r="DD54" s="3">
        <f>IF(AI54="",0,INDEX(Tablas!$B$4:$B$8,MATCH(AI54,Tablas!$A$4:$A$8,0)))</f>
      </c>
      <c r="DE54" s="3">
        <f>IF(AJ54="",0,INDEX(Tablas!$B$4:$B$8,MATCH(AJ54,Tablas!$A$4:$A$8,0)))</f>
      </c>
      <c r="DF54" s="3">
        <f>IF(AK54="",0,INDEX(Tablas!$C$4:$C$8,MATCH(AK54,Tablas!$A$4:$A$8,0)))</f>
      </c>
      <c r="DG54" s="3">
        <f>IF(AL54="",0,INDEX(Tablas!$C$4:$C$8,MATCH(AL54,Tablas!$A$4:$A$8,0)))</f>
      </c>
      <c r="DH54" s="3">
        <f>IF(AM54="",0,INDEX(Tablas!$C$4:$C$8,MATCH(AM54,Tablas!$A$4:$A$8,0)))</f>
      </c>
      <c r="DI54" s="3">
        <f>IF(AN54="",0,INDEX(Tablas!$C$4:$C$8,MATCH(AN54,Tablas!$A$4:$A$8,0)))</f>
      </c>
      <c r="DJ54" s="3">
        <f>IF(AO54="",0,INDEX(Tablas!$C$4:$C$8,MATCH(AO54,Tablas!$A$4:$A$8,0)))</f>
      </c>
      <c r="DK54" s="3">
        <f>IF(AP54="",0,INDEX(Tablas!$C$4:$C$8,MATCH(AP54,Tablas!$A$4:$A$8,0)))</f>
      </c>
      <c r="DL54" s="3">
        <f>IF(AQ54="",0,INDEX(Tablas!$C$4:$C$8,MATCH(AQ54,Tablas!$A$4:$A$8,0)))</f>
      </c>
      <c r="DM54" s="3">
        <f>IF(OR($B54&lt;&gt;"Sí",AR54=""),0,INDEX(Tablas!$C$4:$C$8,MATCH(AR54,Tablas!$A$4:$A$8,0)))</f>
      </c>
      <c r="DN54" s="3">
        <f>IF(OR($B54&lt;&gt;"Sí",AS54=""),0,INDEX(Tablas!$C$4:$C$8,MATCH(AS54,Tablas!$A$4:$A$8,0)))</f>
      </c>
      <c r="DO54" s="3">
        <f>IF(OR($B54&lt;&gt;"Sí",AT54=""),0,INDEX(Tablas!$C$4:$C$8,MATCH(AT54,Tablas!$A$4:$A$8,0)))</f>
      </c>
      <c r="DP54" s="3">
        <f>IF(OR($C54&lt;&gt;"Sí",AU54=""),0,INDEX(Tablas!$C$4:$C$8,MATCH(AU54,Tablas!$A$4:$A$8,0)))</f>
      </c>
      <c r="DQ54" s="3">
        <f>IF(OR($C54&lt;&gt;"Sí",AV54=""),0,INDEX(Tablas!$C$4:$C$8,MATCH(AV54,Tablas!$A$4:$A$8,0)))</f>
      </c>
      <c r="DR54" s="3">
        <f>IF(OR($C54&lt;&gt;"Sí",AW54=""),0,INDEX(Tablas!$C$4:$C$8,MATCH(AW54,Tablas!$A$4:$A$8,0)))</f>
      </c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6">
        <f>IF(COUNTA($A55:$AW55)=0,"",SUM(BY55:DR55))</f>
      </c>
      <c r="AY55" s="6">
        <f>IF(AX55="","",IF(AX55&lt;Tablas!$C$11,"Nulo",IF(AX55&lt;Tablas!$D$11,"Bajo",IF(AX55&lt;Tablas!$E$11,"Medio",IF(AX55&lt;Tablas!$F$11,"Alto","Muy alto")))))</f>
      </c>
      <c r="AZ55" s="3">
        <f>IF($AX55="","",SUM(BZ55,BY55,CA55))</f>
      </c>
      <c r="BA55" s="3">
        <f>IF(AZ55="","",IF(AZ55&lt;Tablas!$C$12,"Nulo",IF(AZ55&lt;Tablas!$D$12,"Bajo",IF(AZ55&lt;Tablas!$E$12,"Medio",IF(AZ55&lt;Tablas!$F$12,"Alto","Muy alto")))))</f>
      </c>
      <c r="BB55" s="3">
        <f>IF($AX55="","",SUM(CB55,CG55,CC55,CD55,CE55,CF55,DM55,DN55,DO55,CH55,CI55,CJ55,CK55,CR55,CS55,CT55,CP55,CQ55,CX55,CY55))</f>
      </c>
      <c r="BC55" s="3">
        <f>IF(BB55="","",IF(BB55&lt;Tablas!$C$13,"Nulo",IF(BB55&lt;Tablas!$D$13,"Bajo",IF(BB55&lt;Tablas!$E$13,"Medio",IF(BB55&lt;Tablas!$F$13,"Alto","Muy alto")))))</f>
      </c>
      <c r="BD55" s="3">
        <f>IF($AX55="","",SUM(CL55,CM55,CN55,CO55))</f>
      </c>
      <c r="BE55" s="3">
        <f>IF(BD55="","",IF(BD55&lt;Tablas!$C$14,"Nulo",IF(BD55&lt;Tablas!$D$14,"Bajo",IF(BD55&lt;Tablas!$E$14,"Medio",IF(BD55&lt;Tablas!$F$14,"Alto","Muy alto")))))</f>
      </c>
      <c r="BF55" s="3">
        <f>IF($AX55="","",SUM(CU55,CV55,CW55,CZ55,DA55,DB55,DC55,DD55,DP55,DQ55,DR55,DE55,DF55,DG55,DH55,DI55,DJ55,DK55,DL55))</f>
      </c>
      <c r="BG55" s="3">
        <f>IF(BF55="","",IF(BF55&lt;Tablas!$C$15,"Nulo",IF(BF55&lt;Tablas!$D$15,"Bajo",IF(BF55&lt;Tablas!$E$15,"Medio",IF(BF55&lt;Tablas!$F$15,"Alto","Muy alto")))))</f>
      </c>
      <c r="BH55" s="3">
        <f>IF($AX55="","",SUM(BZ55,BY55,CA55))</f>
      </c>
      <c r="BI55" s="3">
        <f>IF(BH55="","",IF(BH55&lt;Tablas!$C$16,"Nulo",IF(BH55&lt;Tablas!$D$16,"Bajo",IF(BH55&lt;Tablas!$E$16,"Medio",IF(BH55&lt;Tablas!$F$16,"Alto","Muy alto")))))</f>
      </c>
      <c r="BJ55" s="3">
        <f>IF($AX55="","",SUM(CB55,CG55,CC55,CD55,CE55,CF55,DM55,DN55,DO55,CH55,CI55,CJ55,CK55))</f>
      </c>
      <c r="BK55" s="3">
        <f>IF(BJ55="","",IF(BJ55&lt;Tablas!$C$17,"Nulo",IF(BJ55&lt;Tablas!$D$17,"Bajo",IF(BJ55&lt;Tablas!$E$17,"Medio",IF(BJ55&lt;Tablas!$F$17,"Alto","Muy alto")))))</f>
      </c>
      <c r="BL55" s="3">
        <f>IF($AX55="","",SUM(CR55,CS55,CT55,CP55,CQ55,CX55,CY55))</f>
      </c>
      <c r="BM55" s="3">
        <f>IF(BL55="","",IF(BL55&lt;Tablas!$C$18,"Nulo",IF(BL55&lt;Tablas!$D$18,"Bajo",IF(BL55&lt;Tablas!$E$18,"Medio",IF(BL55&lt;Tablas!$F$18,"Alto","Muy alto")))))</f>
      </c>
      <c r="BN55" s="3">
        <f>IF($AX55="","",SUM(CL55,CM55))</f>
      </c>
      <c r="BO55" s="3">
        <f>IF(BN55="","",IF(BN55&lt;Tablas!$C$19,"Nulo",IF(BN55&lt;Tablas!$D$19,"Bajo",IF(BN55&lt;Tablas!$E$19,"Medio",IF(BN55&lt;Tablas!$F$19,"Alto","Muy alto")))))</f>
      </c>
      <c r="BP55" s="3">
        <f>IF($AX55="","",SUM(CN55,CO55))</f>
      </c>
      <c r="BQ55" s="3">
        <f>IF(BP55="","",IF(BP55&lt;Tablas!$C$20,"Nulo",IF(BP55&lt;Tablas!$D$20,"Bajo",IF(BP55&lt;Tablas!$E$20,"Medio",IF(BP55&lt;Tablas!$F$20,"Alto","Muy alto")))))</f>
      </c>
      <c r="BR55" s="3">
        <f>IF($AX55="","",SUM(CU55,CV55,CW55,CZ55,DA55))</f>
      </c>
      <c r="BS55" s="3">
        <f>IF(BR55="","",IF(BR55&lt;Tablas!$C$21,"Nulo",IF(BR55&lt;Tablas!$D$21,"Bajo",IF(BR55&lt;Tablas!$E$21,"Medio",IF(BR55&lt;Tablas!$F$21,"Alto","Muy alto")))))</f>
      </c>
      <c r="BT55" s="3">
        <f>IF($AX55="","",SUM(DB55,DC55,DD55,DP55,DQ55,DR55))</f>
      </c>
      <c r="BU55" s="3">
        <f>IF(BT55="","",IF(BT55&lt;Tablas!$C$22,"Nulo",IF(BT55&lt;Tablas!$D$22,"Bajo",IF(BT55&lt;Tablas!$E$22,"Medio",IF(BT55&lt;Tablas!$F$22,"Alto","Muy alto")))))</f>
      </c>
      <c r="BV55" s="3">
        <f>IF($AX55="","",SUM(DE55,DF55,DG55,DH55,DI55,DJ55,DK55,DL55))</f>
      </c>
      <c r="BW55" s="3">
        <f>IF(BV55="","",IF(BV55&lt;Tablas!$C$23,"Nulo",IF(BV55&lt;Tablas!$D$23,"Bajo",IF(BV55&lt;Tablas!$E$23,"Medio",IF(BV55&lt;Tablas!$F$23,"Alto","Muy alto")))))</f>
      </c>
      <c r="BX55" s="3">
        <f>IF($AX55="","",COUNTBLANK(D55:AQ55)+IF($B55="Sí",COUNTBLANK(AR55:AT55),0)+IF($C55="Sí",COUNTBLANK(AU55:AW55),0)+IF($B55="",1,0)+IF($C55="",1,0))</f>
      </c>
      <c r="BY55" s="3">
        <f>IF(D55="",0,INDEX(Tablas!$C$4:$C$8,MATCH(D55,Tablas!$A$4:$A$8,0)))</f>
      </c>
      <c r="BZ55" s="3">
        <f>IF(E55="",0,INDEX(Tablas!$C$4:$C$8,MATCH(E55,Tablas!$A$4:$A$8,0)))</f>
      </c>
      <c r="CA55" s="3">
        <f>IF(F55="",0,INDEX(Tablas!$C$4:$C$8,MATCH(F55,Tablas!$A$4:$A$8,0)))</f>
      </c>
      <c r="CB55" s="3">
        <f>IF(G55="",0,INDEX(Tablas!$C$4:$C$8,MATCH(G55,Tablas!$A$4:$A$8,0)))</f>
      </c>
      <c r="CC55" s="3">
        <f>IF(H55="",0,INDEX(Tablas!$C$4:$C$8,MATCH(H55,Tablas!$A$4:$A$8,0)))</f>
      </c>
      <c r="CD55" s="3">
        <f>IF(I55="",0,INDEX(Tablas!$C$4:$C$8,MATCH(I55,Tablas!$A$4:$A$8,0)))</f>
      </c>
      <c r="CE55" s="3">
        <f>IF(J55="",0,INDEX(Tablas!$C$4:$C$8,MATCH(J55,Tablas!$A$4:$A$8,0)))</f>
      </c>
      <c r="CF55" s="3">
        <f>IF(K55="",0,INDEX(Tablas!$C$4:$C$8,MATCH(K55,Tablas!$A$4:$A$8,0)))</f>
      </c>
      <c r="CG55" s="3">
        <f>IF(L55="",0,INDEX(Tablas!$C$4:$C$8,MATCH(L55,Tablas!$A$4:$A$8,0)))</f>
      </c>
      <c r="CH55" s="3">
        <f>IF(M55="",0,INDEX(Tablas!$C$4:$C$8,MATCH(M55,Tablas!$A$4:$A$8,0)))</f>
      </c>
      <c r="CI55" s="3">
        <f>IF(N55="",0,INDEX(Tablas!$C$4:$C$8,MATCH(N55,Tablas!$A$4:$A$8,0)))</f>
      </c>
      <c r="CJ55" s="3">
        <f>IF(O55="",0,INDEX(Tablas!$C$4:$C$8,MATCH(O55,Tablas!$A$4:$A$8,0)))</f>
      </c>
      <c r="CK55" s="3">
        <f>IF(P55="",0,INDEX(Tablas!$C$4:$C$8,MATCH(P55,Tablas!$A$4:$A$8,0)))</f>
      </c>
      <c r="CL55" s="3">
        <f>IF(Q55="",0,INDEX(Tablas!$C$4:$C$8,MATCH(Q55,Tablas!$A$4:$A$8,0)))</f>
      </c>
      <c r="CM55" s="3">
        <f>IF(R55="",0,INDEX(Tablas!$C$4:$C$8,MATCH(R55,Tablas!$A$4:$A$8,0)))</f>
      </c>
      <c r="CN55" s="3">
        <f>IF(S55="",0,INDEX(Tablas!$C$4:$C$8,MATCH(S55,Tablas!$A$4:$A$8,0)))</f>
      </c>
      <c r="CO55" s="3">
        <f>IF(T55="",0,INDEX(Tablas!$C$4:$C$8,MATCH(T55,Tablas!$A$4:$A$8,0)))</f>
      </c>
      <c r="CP55" s="3">
        <f>IF(U55="",0,INDEX(Tablas!$B$4:$B$8,MATCH(U55,Tablas!$A$4:$A$8,0)))</f>
      </c>
      <c r="CQ55" s="3">
        <f>IF(V55="",0,INDEX(Tablas!$B$4:$B$8,MATCH(V55,Tablas!$A$4:$A$8,0)))</f>
      </c>
      <c r="CR55" s="3">
        <f>IF(W55="",0,INDEX(Tablas!$B$4:$B$8,MATCH(W55,Tablas!$A$4:$A$8,0)))</f>
      </c>
      <c r="CS55" s="3">
        <f>IF(X55="",0,INDEX(Tablas!$B$4:$B$8,MATCH(X55,Tablas!$A$4:$A$8,0)))</f>
      </c>
      <c r="CT55" s="3">
        <f>IF(Y55="",0,INDEX(Tablas!$B$4:$B$8,MATCH(Y55,Tablas!$A$4:$A$8,0)))</f>
      </c>
      <c r="CU55" s="3">
        <f>IF(Z55="",0,INDEX(Tablas!$B$4:$B$8,MATCH(Z55,Tablas!$A$4:$A$8,0)))</f>
      </c>
      <c r="CV55" s="3">
        <f>IF(AA55="",0,INDEX(Tablas!$B$4:$B$8,MATCH(AA55,Tablas!$A$4:$A$8,0)))</f>
      </c>
      <c r="CW55" s="3">
        <f>IF(AB55="",0,INDEX(Tablas!$B$4:$B$8,MATCH(AB55,Tablas!$A$4:$A$8,0)))</f>
      </c>
      <c r="CX55" s="3">
        <f>IF(AC55="",0,INDEX(Tablas!$B$4:$B$8,MATCH(AC55,Tablas!$A$4:$A$8,0)))</f>
      </c>
      <c r="CY55" s="3">
        <f>IF(AD55="",0,INDEX(Tablas!$B$4:$B$8,MATCH(AD55,Tablas!$A$4:$A$8,0)))</f>
      </c>
      <c r="CZ55" s="3">
        <f>IF(AE55="",0,INDEX(Tablas!$B$4:$B$8,MATCH(AE55,Tablas!$A$4:$A$8,0)))</f>
      </c>
      <c r="DA55" s="3">
        <f>IF(AF55="",0,INDEX(Tablas!$B$4:$B$8,MATCH(AF55,Tablas!$A$4:$A$8,0)))</f>
      </c>
      <c r="DB55" s="3">
        <f>IF(AG55="",0,INDEX(Tablas!$B$4:$B$8,MATCH(AG55,Tablas!$A$4:$A$8,0)))</f>
      </c>
      <c r="DC55" s="3">
        <f>IF(AH55="",0,INDEX(Tablas!$B$4:$B$8,MATCH(AH55,Tablas!$A$4:$A$8,0)))</f>
      </c>
      <c r="DD55" s="3">
        <f>IF(AI55="",0,INDEX(Tablas!$B$4:$B$8,MATCH(AI55,Tablas!$A$4:$A$8,0)))</f>
      </c>
      <c r="DE55" s="3">
        <f>IF(AJ55="",0,INDEX(Tablas!$B$4:$B$8,MATCH(AJ55,Tablas!$A$4:$A$8,0)))</f>
      </c>
      <c r="DF55" s="3">
        <f>IF(AK55="",0,INDEX(Tablas!$C$4:$C$8,MATCH(AK55,Tablas!$A$4:$A$8,0)))</f>
      </c>
      <c r="DG55" s="3">
        <f>IF(AL55="",0,INDEX(Tablas!$C$4:$C$8,MATCH(AL55,Tablas!$A$4:$A$8,0)))</f>
      </c>
      <c r="DH55" s="3">
        <f>IF(AM55="",0,INDEX(Tablas!$C$4:$C$8,MATCH(AM55,Tablas!$A$4:$A$8,0)))</f>
      </c>
      <c r="DI55" s="3">
        <f>IF(AN55="",0,INDEX(Tablas!$C$4:$C$8,MATCH(AN55,Tablas!$A$4:$A$8,0)))</f>
      </c>
      <c r="DJ55" s="3">
        <f>IF(AO55="",0,INDEX(Tablas!$C$4:$C$8,MATCH(AO55,Tablas!$A$4:$A$8,0)))</f>
      </c>
      <c r="DK55" s="3">
        <f>IF(AP55="",0,INDEX(Tablas!$C$4:$C$8,MATCH(AP55,Tablas!$A$4:$A$8,0)))</f>
      </c>
      <c r="DL55" s="3">
        <f>IF(AQ55="",0,INDEX(Tablas!$C$4:$C$8,MATCH(AQ55,Tablas!$A$4:$A$8,0)))</f>
      </c>
      <c r="DM55" s="3">
        <f>IF(OR($B55&lt;&gt;"Sí",AR55=""),0,INDEX(Tablas!$C$4:$C$8,MATCH(AR55,Tablas!$A$4:$A$8,0)))</f>
      </c>
      <c r="DN55" s="3">
        <f>IF(OR($B55&lt;&gt;"Sí",AS55=""),0,INDEX(Tablas!$C$4:$C$8,MATCH(AS55,Tablas!$A$4:$A$8,0)))</f>
      </c>
      <c r="DO55" s="3">
        <f>IF(OR($B55&lt;&gt;"Sí",AT55=""),0,INDEX(Tablas!$C$4:$C$8,MATCH(AT55,Tablas!$A$4:$A$8,0)))</f>
      </c>
      <c r="DP55" s="3">
        <f>IF(OR($C55&lt;&gt;"Sí",AU55=""),0,INDEX(Tablas!$C$4:$C$8,MATCH(AU55,Tablas!$A$4:$A$8,0)))</f>
      </c>
      <c r="DQ55" s="3">
        <f>IF(OR($C55&lt;&gt;"Sí",AV55=""),0,INDEX(Tablas!$C$4:$C$8,MATCH(AV55,Tablas!$A$4:$A$8,0)))</f>
      </c>
      <c r="DR55" s="3">
        <f>IF(OR($C55&lt;&gt;"Sí",AW55=""),0,INDEX(Tablas!$C$4:$C$8,MATCH(AW55,Tablas!$A$4:$A$8,0)))</f>
      </c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6">
        <f>IF(COUNTA($A56:$AW56)=0,"",SUM(BY56:DR56))</f>
      </c>
      <c r="AY56" s="6">
        <f>IF(AX56="","",IF(AX56&lt;Tablas!$C$11,"Nulo",IF(AX56&lt;Tablas!$D$11,"Bajo",IF(AX56&lt;Tablas!$E$11,"Medio",IF(AX56&lt;Tablas!$F$11,"Alto","Muy alto")))))</f>
      </c>
      <c r="AZ56" s="3">
        <f>IF($AX56="","",SUM(BZ56,BY56,CA56))</f>
      </c>
      <c r="BA56" s="3">
        <f>IF(AZ56="","",IF(AZ56&lt;Tablas!$C$12,"Nulo",IF(AZ56&lt;Tablas!$D$12,"Bajo",IF(AZ56&lt;Tablas!$E$12,"Medio",IF(AZ56&lt;Tablas!$F$12,"Alto","Muy alto")))))</f>
      </c>
      <c r="BB56" s="3">
        <f>IF($AX56="","",SUM(CB56,CG56,CC56,CD56,CE56,CF56,DM56,DN56,DO56,CH56,CI56,CJ56,CK56,CR56,CS56,CT56,CP56,CQ56,CX56,CY56))</f>
      </c>
      <c r="BC56" s="3">
        <f>IF(BB56="","",IF(BB56&lt;Tablas!$C$13,"Nulo",IF(BB56&lt;Tablas!$D$13,"Bajo",IF(BB56&lt;Tablas!$E$13,"Medio",IF(BB56&lt;Tablas!$F$13,"Alto","Muy alto")))))</f>
      </c>
      <c r="BD56" s="3">
        <f>IF($AX56="","",SUM(CL56,CM56,CN56,CO56))</f>
      </c>
      <c r="BE56" s="3">
        <f>IF(BD56="","",IF(BD56&lt;Tablas!$C$14,"Nulo",IF(BD56&lt;Tablas!$D$14,"Bajo",IF(BD56&lt;Tablas!$E$14,"Medio",IF(BD56&lt;Tablas!$F$14,"Alto","Muy alto")))))</f>
      </c>
      <c r="BF56" s="3">
        <f>IF($AX56="","",SUM(CU56,CV56,CW56,CZ56,DA56,DB56,DC56,DD56,DP56,DQ56,DR56,DE56,DF56,DG56,DH56,DI56,DJ56,DK56,DL56))</f>
      </c>
      <c r="BG56" s="3">
        <f>IF(BF56="","",IF(BF56&lt;Tablas!$C$15,"Nulo",IF(BF56&lt;Tablas!$D$15,"Bajo",IF(BF56&lt;Tablas!$E$15,"Medio",IF(BF56&lt;Tablas!$F$15,"Alto","Muy alto")))))</f>
      </c>
      <c r="BH56" s="3">
        <f>IF($AX56="","",SUM(BZ56,BY56,CA56))</f>
      </c>
      <c r="BI56" s="3">
        <f>IF(BH56="","",IF(BH56&lt;Tablas!$C$16,"Nulo",IF(BH56&lt;Tablas!$D$16,"Bajo",IF(BH56&lt;Tablas!$E$16,"Medio",IF(BH56&lt;Tablas!$F$16,"Alto","Muy alto")))))</f>
      </c>
      <c r="BJ56" s="3">
        <f>IF($AX56="","",SUM(CB56,CG56,CC56,CD56,CE56,CF56,DM56,DN56,DO56,CH56,CI56,CJ56,CK56))</f>
      </c>
      <c r="BK56" s="3">
        <f>IF(BJ56="","",IF(BJ56&lt;Tablas!$C$17,"Nulo",IF(BJ56&lt;Tablas!$D$17,"Bajo",IF(BJ56&lt;Tablas!$E$17,"Medio",IF(BJ56&lt;Tablas!$F$17,"Alto","Muy alto")))))</f>
      </c>
      <c r="BL56" s="3">
        <f>IF($AX56="","",SUM(CR56,CS56,CT56,CP56,CQ56,CX56,CY56))</f>
      </c>
      <c r="BM56" s="3">
        <f>IF(BL56="","",IF(BL56&lt;Tablas!$C$18,"Nulo",IF(BL56&lt;Tablas!$D$18,"Bajo",IF(BL56&lt;Tablas!$E$18,"Medio",IF(BL56&lt;Tablas!$F$18,"Alto","Muy alto")))))</f>
      </c>
      <c r="BN56" s="3">
        <f>IF($AX56="","",SUM(CL56,CM56))</f>
      </c>
      <c r="BO56" s="3">
        <f>IF(BN56="","",IF(BN56&lt;Tablas!$C$19,"Nulo",IF(BN56&lt;Tablas!$D$19,"Bajo",IF(BN56&lt;Tablas!$E$19,"Medio",IF(BN56&lt;Tablas!$F$19,"Alto","Muy alto")))))</f>
      </c>
      <c r="BP56" s="3">
        <f>IF($AX56="","",SUM(CN56,CO56))</f>
      </c>
      <c r="BQ56" s="3">
        <f>IF(BP56="","",IF(BP56&lt;Tablas!$C$20,"Nulo",IF(BP56&lt;Tablas!$D$20,"Bajo",IF(BP56&lt;Tablas!$E$20,"Medio",IF(BP56&lt;Tablas!$F$20,"Alto","Muy alto")))))</f>
      </c>
      <c r="BR56" s="3">
        <f>IF($AX56="","",SUM(CU56,CV56,CW56,CZ56,DA56))</f>
      </c>
      <c r="BS56" s="3">
        <f>IF(BR56="","",IF(BR56&lt;Tablas!$C$21,"Nulo",IF(BR56&lt;Tablas!$D$21,"Bajo",IF(BR56&lt;Tablas!$E$21,"Medio",IF(BR56&lt;Tablas!$F$21,"Alto","Muy alto")))))</f>
      </c>
      <c r="BT56" s="3">
        <f>IF($AX56="","",SUM(DB56,DC56,DD56,DP56,DQ56,DR56))</f>
      </c>
      <c r="BU56" s="3">
        <f>IF(BT56="","",IF(BT56&lt;Tablas!$C$22,"Nulo",IF(BT56&lt;Tablas!$D$22,"Bajo",IF(BT56&lt;Tablas!$E$22,"Medio",IF(BT56&lt;Tablas!$F$22,"Alto","Muy alto")))))</f>
      </c>
      <c r="BV56" s="3">
        <f>IF($AX56="","",SUM(DE56,DF56,DG56,DH56,DI56,DJ56,DK56,DL56))</f>
      </c>
      <c r="BW56" s="3">
        <f>IF(BV56="","",IF(BV56&lt;Tablas!$C$23,"Nulo",IF(BV56&lt;Tablas!$D$23,"Bajo",IF(BV56&lt;Tablas!$E$23,"Medio",IF(BV56&lt;Tablas!$F$23,"Alto","Muy alto")))))</f>
      </c>
      <c r="BX56" s="3">
        <f>IF($AX56="","",COUNTBLANK(D56:AQ56)+IF($B56="Sí",COUNTBLANK(AR56:AT56),0)+IF($C56="Sí",COUNTBLANK(AU56:AW56),0)+IF($B56="",1,0)+IF($C56="",1,0))</f>
      </c>
      <c r="BY56" s="3">
        <f>IF(D56="",0,INDEX(Tablas!$C$4:$C$8,MATCH(D56,Tablas!$A$4:$A$8,0)))</f>
      </c>
      <c r="BZ56" s="3">
        <f>IF(E56="",0,INDEX(Tablas!$C$4:$C$8,MATCH(E56,Tablas!$A$4:$A$8,0)))</f>
      </c>
      <c r="CA56" s="3">
        <f>IF(F56="",0,INDEX(Tablas!$C$4:$C$8,MATCH(F56,Tablas!$A$4:$A$8,0)))</f>
      </c>
      <c r="CB56" s="3">
        <f>IF(G56="",0,INDEX(Tablas!$C$4:$C$8,MATCH(G56,Tablas!$A$4:$A$8,0)))</f>
      </c>
      <c r="CC56" s="3">
        <f>IF(H56="",0,INDEX(Tablas!$C$4:$C$8,MATCH(H56,Tablas!$A$4:$A$8,0)))</f>
      </c>
      <c r="CD56" s="3">
        <f>IF(I56="",0,INDEX(Tablas!$C$4:$C$8,MATCH(I56,Tablas!$A$4:$A$8,0)))</f>
      </c>
      <c r="CE56" s="3">
        <f>IF(J56="",0,INDEX(Tablas!$C$4:$C$8,MATCH(J56,Tablas!$A$4:$A$8,0)))</f>
      </c>
      <c r="CF56" s="3">
        <f>IF(K56="",0,INDEX(Tablas!$C$4:$C$8,MATCH(K56,Tablas!$A$4:$A$8,0)))</f>
      </c>
      <c r="CG56" s="3">
        <f>IF(L56="",0,INDEX(Tablas!$C$4:$C$8,MATCH(L56,Tablas!$A$4:$A$8,0)))</f>
      </c>
      <c r="CH56" s="3">
        <f>IF(M56="",0,INDEX(Tablas!$C$4:$C$8,MATCH(M56,Tablas!$A$4:$A$8,0)))</f>
      </c>
      <c r="CI56" s="3">
        <f>IF(N56="",0,INDEX(Tablas!$C$4:$C$8,MATCH(N56,Tablas!$A$4:$A$8,0)))</f>
      </c>
      <c r="CJ56" s="3">
        <f>IF(O56="",0,INDEX(Tablas!$C$4:$C$8,MATCH(O56,Tablas!$A$4:$A$8,0)))</f>
      </c>
      <c r="CK56" s="3">
        <f>IF(P56="",0,INDEX(Tablas!$C$4:$C$8,MATCH(P56,Tablas!$A$4:$A$8,0)))</f>
      </c>
      <c r="CL56" s="3">
        <f>IF(Q56="",0,INDEX(Tablas!$C$4:$C$8,MATCH(Q56,Tablas!$A$4:$A$8,0)))</f>
      </c>
      <c r="CM56" s="3">
        <f>IF(R56="",0,INDEX(Tablas!$C$4:$C$8,MATCH(R56,Tablas!$A$4:$A$8,0)))</f>
      </c>
      <c r="CN56" s="3">
        <f>IF(S56="",0,INDEX(Tablas!$C$4:$C$8,MATCH(S56,Tablas!$A$4:$A$8,0)))</f>
      </c>
      <c r="CO56" s="3">
        <f>IF(T56="",0,INDEX(Tablas!$C$4:$C$8,MATCH(T56,Tablas!$A$4:$A$8,0)))</f>
      </c>
      <c r="CP56" s="3">
        <f>IF(U56="",0,INDEX(Tablas!$B$4:$B$8,MATCH(U56,Tablas!$A$4:$A$8,0)))</f>
      </c>
      <c r="CQ56" s="3">
        <f>IF(V56="",0,INDEX(Tablas!$B$4:$B$8,MATCH(V56,Tablas!$A$4:$A$8,0)))</f>
      </c>
      <c r="CR56" s="3">
        <f>IF(W56="",0,INDEX(Tablas!$B$4:$B$8,MATCH(W56,Tablas!$A$4:$A$8,0)))</f>
      </c>
      <c r="CS56" s="3">
        <f>IF(X56="",0,INDEX(Tablas!$B$4:$B$8,MATCH(X56,Tablas!$A$4:$A$8,0)))</f>
      </c>
      <c r="CT56" s="3">
        <f>IF(Y56="",0,INDEX(Tablas!$B$4:$B$8,MATCH(Y56,Tablas!$A$4:$A$8,0)))</f>
      </c>
      <c r="CU56" s="3">
        <f>IF(Z56="",0,INDEX(Tablas!$B$4:$B$8,MATCH(Z56,Tablas!$A$4:$A$8,0)))</f>
      </c>
      <c r="CV56" s="3">
        <f>IF(AA56="",0,INDEX(Tablas!$B$4:$B$8,MATCH(AA56,Tablas!$A$4:$A$8,0)))</f>
      </c>
      <c r="CW56" s="3">
        <f>IF(AB56="",0,INDEX(Tablas!$B$4:$B$8,MATCH(AB56,Tablas!$A$4:$A$8,0)))</f>
      </c>
      <c r="CX56" s="3">
        <f>IF(AC56="",0,INDEX(Tablas!$B$4:$B$8,MATCH(AC56,Tablas!$A$4:$A$8,0)))</f>
      </c>
      <c r="CY56" s="3">
        <f>IF(AD56="",0,INDEX(Tablas!$B$4:$B$8,MATCH(AD56,Tablas!$A$4:$A$8,0)))</f>
      </c>
      <c r="CZ56" s="3">
        <f>IF(AE56="",0,INDEX(Tablas!$B$4:$B$8,MATCH(AE56,Tablas!$A$4:$A$8,0)))</f>
      </c>
      <c r="DA56" s="3">
        <f>IF(AF56="",0,INDEX(Tablas!$B$4:$B$8,MATCH(AF56,Tablas!$A$4:$A$8,0)))</f>
      </c>
      <c r="DB56" s="3">
        <f>IF(AG56="",0,INDEX(Tablas!$B$4:$B$8,MATCH(AG56,Tablas!$A$4:$A$8,0)))</f>
      </c>
      <c r="DC56" s="3">
        <f>IF(AH56="",0,INDEX(Tablas!$B$4:$B$8,MATCH(AH56,Tablas!$A$4:$A$8,0)))</f>
      </c>
      <c r="DD56" s="3">
        <f>IF(AI56="",0,INDEX(Tablas!$B$4:$B$8,MATCH(AI56,Tablas!$A$4:$A$8,0)))</f>
      </c>
      <c r="DE56" s="3">
        <f>IF(AJ56="",0,INDEX(Tablas!$B$4:$B$8,MATCH(AJ56,Tablas!$A$4:$A$8,0)))</f>
      </c>
      <c r="DF56" s="3">
        <f>IF(AK56="",0,INDEX(Tablas!$C$4:$C$8,MATCH(AK56,Tablas!$A$4:$A$8,0)))</f>
      </c>
      <c r="DG56" s="3">
        <f>IF(AL56="",0,INDEX(Tablas!$C$4:$C$8,MATCH(AL56,Tablas!$A$4:$A$8,0)))</f>
      </c>
      <c r="DH56" s="3">
        <f>IF(AM56="",0,INDEX(Tablas!$C$4:$C$8,MATCH(AM56,Tablas!$A$4:$A$8,0)))</f>
      </c>
      <c r="DI56" s="3">
        <f>IF(AN56="",0,INDEX(Tablas!$C$4:$C$8,MATCH(AN56,Tablas!$A$4:$A$8,0)))</f>
      </c>
      <c r="DJ56" s="3">
        <f>IF(AO56="",0,INDEX(Tablas!$C$4:$C$8,MATCH(AO56,Tablas!$A$4:$A$8,0)))</f>
      </c>
      <c r="DK56" s="3">
        <f>IF(AP56="",0,INDEX(Tablas!$C$4:$C$8,MATCH(AP56,Tablas!$A$4:$A$8,0)))</f>
      </c>
      <c r="DL56" s="3">
        <f>IF(AQ56="",0,INDEX(Tablas!$C$4:$C$8,MATCH(AQ56,Tablas!$A$4:$A$8,0)))</f>
      </c>
      <c r="DM56" s="3">
        <f>IF(OR($B56&lt;&gt;"Sí",AR56=""),0,INDEX(Tablas!$C$4:$C$8,MATCH(AR56,Tablas!$A$4:$A$8,0)))</f>
      </c>
      <c r="DN56" s="3">
        <f>IF(OR($B56&lt;&gt;"Sí",AS56=""),0,INDEX(Tablas!$C$4:$C$8,MATCH(AS56,Tablas!$A$4:$A$8,0)))</f>
      </c>
      <c r="DO56" s="3">
        <f>IF(OR($B56&lt;&gt;"Sí",AT56=""),0,INDEX(Tablas!$C$4:$C$8,MATCH(AT56,Tablas!$A$4:$A$8,0)))</f>
      </c>
      <c r="DP56" s="3">
        <f>IF(OR($C56&lt;&gt;"Sí",AU56=""),0,INDEX(Tablas!$C$4:$C$8,MATCH(AU56,Tablas!$A$4:$A$8,0)))</f>
      </c>
      <c r="DQ56" s="3">
        <f>IF(OR($C56&lt;&gt;"Sí",AV56=""),0,INDEX(Tablas!$C$4:$C$8,MATCH(AV56,Tablas!$A$4:$A$8,0)))</f>
      </c>
      <c r="DR56" s="3">
        <f>IF(OR($C56&lt;&gt;"Sí",AW56=""),0,INDEX(Tablas!$C$4:$C$8,MATCH(AW56,Tablas!$A$4:$A$8,0)))</f>
      </c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6">
        <f>IF(COUNTA($A57:$AW57)=0,"",SUM(BY57:DR57))</f>
      </c>
      <c r="AY57" s="6">
        <f>IF(AX57="","",IF(AX57&lt;Tablas!$C$11,"Nulo",IF(AX57&lt;Tablas!$D$11,"Bajo",IF(AX57&lt;Tablas!$E$11,"Medio",IF(AX57&lt;Tablas!$F$11,"Alto","Muy alto")))))</f>
      </c>
      <c r="AZ57" s="3">
        <f>IF($AX57="","",SUM(BZ57,BY57,CA57))</f>
      </c>
      <c r="BA57" s="3">
        <f>IF(AZ57="","",IF(AZ57&lt;Tablas!$C$12,"Nulo",IF(AZ57&lt;Tablas!$D$12,"Bajo",IF(AZ57&lt;Tablas!$E$12,"Medio",IF(AZ57&lt;Tablas!$F$12,"Alto","Muy alto")))))</f>
      </c>
      <c r="BB57" s="3">
        <f>IF($AX57="","",SUM(CB57,CG57,CC57,CD57,CE57,CF57,DM57,DN57,DO57,CH57,CI57,CJ57,CK57,CR57,CS57,CT57,CP57,CQ57,CX57,CY57))</f>
      </c>
      <c r="BC57" s="3">
        <f>IF(BB57="","",IF(BB57&lt;Tablas!$C$13,"Nulo",IF(BB57&lt;Tablas!$D$13,"Bajo",IF(BB57&lt;Tablas!$E$13,"Medio",IF(BB57&lt;Tablas!$F$13,"Alto","Muy alto")))))</f>
      </c>
      <c r="BD57" s="3">
        <f>IF($AX57="","",SUM(CL57,CM57,CN57,CO57))</f>
      </c>
      <c r="BE57" s="3">
        <f>IF(BD57="","",IF(BD57&lt;Tablas!$C$14,"Nulo",IF(BD57&lt;Tablas!$D$14,"Bajo",IF(BD57&lt;Tablas!$E$14,"Medio",IF(BD57&lt;Tablas!$F$14,"Alto","Muy alto")))))</f>
      </c>
      <c r="BF57" s="3">
        <f>IF($AX57="","",SUM(CU57,CV57,CW57,CZ57,DA57,DB57,DC57,DD57,DP57,DQ57,DR57,DE57,DF57,DG57,DH57,DI57,DJ57,DK57,DL57))</f>
      </c>
      <c r="BG57" s="3">
        <f>IF(BF57="","",IF(BF57&lt;Tablas!$C$15,"Nulo",IF(BF57&lt;Tablas!$D$15,"Bajo",IF(BF57&lt;Tablas!$E$15,"Medio",IF(BF57&lt;Tablas!$F$15,"Alto","Muy alto")))))</f>
      </c>
      <c r="BH57" s="3">
        <f>IF($AX57="","",SUM(BZ57,BY57,CA57))</f>
      </c>
      <c r="BI57" s="3">
        <f>IF(BH57="","",IF(BH57&lt;Tablas!$C$16,"Nulo",IF(BH57&lt;Tablas!$D$16,"Bajo",IF(BH57&lt;Tablas!$E$16,"Medio",IF(BH57&lt;Tablas!$F$16,"Alto","Muy alto")))))</f>
      </c>
      <c r="BJ57" s="3">
        <f>IF($AX57="","",SUM(CB57,CG57,CC57,CD57,CE57,CF57,DM57,DN57,DO57,CH57,CI57,CJ57,CK57))</f>
      </c>
      <c r="BK57" s="3">
        <f>IF(BJ57="","",IF(BJ57&lt;Tablas!$C$17,"Nulo",IF(BJ57&lt;Tablas!$D$17,"Bajo",IF(BJ57&lt;Tablas!$E$17,"Medio",IF(BJ57&lt;Tablas!$F$17,"Alto","Muy alto")))))</f>
      </c>
      <c r="BL57" s="3">
        <f>IF($AX57="","",SUM(CR57,CS57,CT57,CP57,CQ57,CX57,CY57))</f>
      </c>
      <c r="BM57" s="3">
        <f>IF(BL57="","",IF(BL57&lt;Tablas!$C$18,"Nulo",IF(BL57&lt;Tablas!$D$18,"Bajo",IF(BL57&lt;Tablas!$E$18,"Medio",IF(BL57&lt;Tablas!$F$18,"Alto","Muy alto")))))</f>
      </c>
      <c r="BN57" s="3">
        <f>IF($AX57="","",SUM(CL57,CM57))</f>
      </c>
      <c r="BO57" s="3">
        <f>IF(BN57="","",IF(BN57&lt;Tablas!$C$19,"Nulo",IF(BN57&lt;Tablas!$D$19,"Bajo",IF(BN57&lt;Tablas!$E$19,"Medio",IF(BN57&lt;Tablas!$F$19,"Alto","Muy alto")))))</f>
      </c>
      <c r="BP57" s="3">
        <f>IF($AX57="","",SUM(CN57,CO57))</f>
      </c>
      <c r="BQ57" s="3">
        <f>IF(BP57="","",IF(BP57&lt;Tablas!$C$20,"Nulo",IF(BP57&lt;Tablas!$D$20,"Bajo",IF(BP57&lt;Tablas!$E$20,"Medio",IF(BP57&lt;Tablas!$F$20,"Alto","Muy alto")))))</f>
      </c>
      <c r="BR57" s="3">
        <f>IF($AX57="","",SUM(CU57,CV57,CW57,CZ57,DA57))</f>
      </c>
      <c r="BS57" s="3">
        <f>IF(BR57="","",IF(BR57&lt;Tablas!$C$21,"Nulo",IF(BR57&lt;Tablas!$D$21,"Bajo",IF(BR57&lt;Tablas!$E$21,"Medio",IF(BR57&lt;Tablas!$F$21,"Alto","Muy alto")))))</f>
      </c>
      <c r="BT57" s="3">
        <f>IF($AX57="","",SUM(DB57,DC57,DD57,DP57,DQ57,DR57))</f>
      </c>
      <c r="BU57" s="3">
        <f>IF(BT57="","",IF(BT57&lt;Tablas!$C$22,"Nulo",IF(BT57&lt;Tablas!$D$22,"Bajo",IF(BT57&lt;Tablas!$E$22,"Medio",IF(BT57&lt;Tablas!$F$22,"Alto","Muy alto")))))</f>
      </c>
      <c r="BV57" s="3">
        <f>IF($AX57="","",SUM(DE57,DF57,DG57,DH57,DI57,DJ57,DK57,DL57))</f>
      </c>
      <c r="BW57" s="3">
        <f>IF(BV57="","",IF(BV57&lt;Tablas!$C$23,"Nulo",IF(BV57&lt;Tablas!$D$23,"Bajo",IF(BV57&lt;Tablas!$E$23,"Medio",IF(BV57&lt;Tablas!$F$23,"Alto","Muy alto")))))</f>
      </c>
      <c r="BX57" s="3">
        <f>IF($AX57="","",COUNTBLANK(D57:AQ57)+IF($B57="Sí",COUNTBLANK(AR57:AT57),0)+IF($C57="Sí",COUNTBLANK(AU57:AW57),0)+IF($B57="",1,0)+IF($C57="",1,0))</f>
      </c>
      <c r="BY57" s="3">
        <f>IF(D57="",0,INDEX(Tablas!$C$4:$C$8,MATCH(D57,Tablas!$A$4:$A$8,0)))</f>
      </c>
      <c r="BZ57" s="3">
        <f>IF(E57="",0,INDEX(Tablas!$C$4:$C$8,MATCH(E57,Tablas!$A$4:$A$8,0)))</f>
      </c>
      <c r="CA57" s="3">
        <f>IF(F57="",0,INDEX(Tablas!$C$4:$C$8,MATCH(F57,Tablas!$A$4:$A$8,0)))</f>
      </c>
      <c r="CB57" s="3">
        <f>IF(G57="",0,INDEX(Tablas!$C$4:$C$8,MATCH(G57,Tablas!$A$4:$A$8,0)))</f>
      </c>
      <c r="CC57" s="3">
        <f>IF(H57="",0,INDEX(Tablas!$C$4:$C$8,MATCH(H57,Tablas!$A$4:$A$8,0)))</f>
      </c>
      <c r="CD57" s="3">
        <f>IF(I57="",0,INDEX(Tablas!$C$4:$C$8,MATCH(I57,Tablas!$A$4:$A$8,0)))</f>
      </c>
      <c r="CE57" s="3">
        <f>IF(J57="",0,INDEX(Tablas!$C$4:$C$8,MATCH(J57,Tablas!$A$4:$A$8,0)))</f>
      </c>
      <c r="CF57" s="3">
        <f>IF(K57="",0,INDEX(Tablas!$C$4:$C$8,MATCH(K57,Tablas!$A$4:$A$8,0)))</f>
      </c>
      <c r="CG57" s="3">
        <f>IF(L57="",0,INDEX(Tablas!$C$4:$C$8,MATCH(L57,Tablas!$A$4:$A$8,0)))</f>
      </c>
      <c r="CH57" s="3">
        <f>IF(M57="",0,INDEX(Tablas!$C$4:$C$8,MATCH(M57,Tablas!$A$4:$A$8,0)))</f>
      </c>
      <c r="CI57" s="3">
        <f>IF(N57="",0,INDEX(Tablas!$C$4:$C$8,MATCH(N57,Tablas!$A$4:$A$8,0)))</f>
      </c>
      <c r="CJ57" s="3">
        <f>IF(O57="",0,INDEX(Tablas!$C$4:$C$8,MATCH(O57,Tablas!$A$4:$A$8,0)))</f>
      </c>
      <c r="CK57" s="3">
        <f>IF(P57="",0,INDEX(Tablas!$C$4:$C$8,MATCH(P57,Tablas!$A$4:$A$8,0)))</f>
      </c>
      <c r="CL57" s="3">
        <f>IF(Q57="",0,INDEX(Tablas!$C$4:$C$8,MATCH(Q57,Tablas!$A$4:$A$8,0)))</f>
      </c>
      <c r="CM57" s="3">
        <f>IF(R57="",0,INDEX(Tablas!$C$4:$C$8,MATCH(R57,Tablas!$A$4:$A$8,0)))</f>
      </c>
      <c r="CN57" s="3">
        <f>IF(S57="",0,INDEX(Tablas!$C$4:$C$8,MATCH(S57,Tablas!$A$4:$A$8,0)))</f>
      </c>
      <c r="CO57" s="3">
        <f>IF(T57="",0,INDEX(Tablas!$C$4:$C$8,MATCH(T57,Tablas!$A$4:$A$8,0)))</f>
      </c>
      <c r="CP57" s="3">
        <f>IF(U57="",0,INDEX(Tablas!$B$4:$B$8,MATCH(U57,Tablas!$A$4:$A$8,0)))</f>
      </c>
      <c r="CQ57" s="3">
        <f>IF(V57="",0,INDEX(Tablas!$B$4:$B$8,MATCH(V57,Tablas!$A$4:$A$8,0)))</f>
      </c>
      <c r="CR57" s="3">
        <f>IF(W57="",0,INDEX(Tablas!$B$4:$B$8,MATCH(W57,Tablas!$A$4:$A$8,0)))</f>
      </c>
      <c r="CS57" s="3">
        <f>IF(X57="",0,INDEX(Tablas!$B$4:$B$8,MATCH(X57,Tablas!$A$4:$A$8,0)))</f>
      </c>
      <c r="CT57" s="3">
        <f>IF(Y57="",0,INDEX(Tablas!$B$4:$B$8,MATCH(Y57,Tablas!$A$4:$A$8,0)))</f>
      </c>
      <c r="CU57" s="3">
        <f>IF(Z57="",0,INDEX(Tablas!$B$4:$B$8,MATCH(Z57,Tablas!$A$4:$A$8,0)))</f>
      </c>
      <c r="CV57" s="3">
        <f>IF(AA57="",0,INDEX(Tablas!$B$4:$B$8,MATCH(AA57,Tablas!$A$4:$A$8,0)))</f>
      </c>
      <c r="CW57" s="3">
        <f>IF(AB57="",0,INDEX(Tablas!$B$4:$B$8,MATCH(AB57,Tablas!$A$4:$A$8,0)))</f>
      </c>
      <c r="CX57" s="3">
        <f>IF(AC57="",0,INDEX(Tablas!$B$4:$B$8,MATCH(AC57,Tablas!$A$4:$A$8,0)))</f>
      </c>
      <c r="CY57" s="3">
        <f>IF(AD57="",0,INDEX(Tablas!$B$4:$B$8,MATCH(AD57,Tablas!$A$4:$A$8,0)))</f>
      </c>
      <c r="CZ57" s="3">
        <f>IF(AE57="",0,INDEX(Tablas!$B$4:$B$8,MATCH(AE57,Tablas!$A$4:$A$8,0)))</f>
      </c>
      <c r="DA57" s="3">
        <f>IF(AF57="",0,INDEX(Tablas!$B$4:$B$8,MATCH(AF57,Tablas!$A$4:$A$8,0)))</f>
      </c>
      <c r="DB57" s="3">
        <f>IF(AG57="",0,INDEX(Tablas!$B$4:$B$8,MATCH(AG57,Tablas!$A$4:$A$8,0)))</f>
      </c>
      <c r="DC57" s="3">
        <f>IF(AH57="",0,INDEX(Tablas!$B$4:$B$8,MATCH(AH57,Tablas!$A$4:$A$8,0)))</f>
      </c>
      <c r="DD57" s="3">
        <f>IF(AI57="",0,INDEX(Tablas!$B$4:$B$8,MATCH(AI57,Tablas!$A$4:$A$8,0)))</f>
      </c>
      <c r="DE57" s="3">
        <f>IF(AJ57="",0,INDEX(Tablas!$B$4:$B$8,MATCH(AJ57,Tablas!$A$4:$A$8,0)))</f>
      </c>
      <c r="DF57" s="3">
        <f>IF(AK57="",0,INDEX(Tablas!$C$4:$C$8,MATCH(AK57,Tablas!$A$4:$A$8,0)))</f>
      </c>
      <c r="DG57" s="3">
        <f>IF(AL57="",0,INDEX(Tablas!$C$4:$C$8,MATCH(AL57,Tablas!$A$4:$A$8,0)))</f>
      </c>
      <c r="DH57" s="3">
        <f>IF(AM57="",0,INDEX(Tablas!$C$4:$C$8,MATCH(AM57,Tablas!$A$4:$A$8,0)))</f>
      </c>
      <c r="DI57" s="3">
        <f>IF(AN57="",0,INDEX(Tablas!$C$4:$C$8,MATCH(AN57,Tablas!$A$4:$A$8,0)))</f>
      </c>
      <c r="DJ57" s="3">
        <f>IF(AO57="",0,INDEX(Tablas!$C$4:$C$8,MATCH(AO57,Tablas!$A$4:$A$8,0)))</f>
      </c>
      <c r="DK57" s="3">
        <f>IF(AP57="",0,INDEX(Tablas!$C$4:$C$8,MATCH(AP57,Tablas!$A$4:$A$8,0)))</f>
      </c>
      <c r="DL57" s="3">
        <f>IF(AQ57="",0,INDEX(Tablas!$C$4:$C$8,MATCH(AQ57,Tablas!$A$4:$A$8,0)))</f>
      </c>
      <c r="DM57" s="3">
        <f>IF(OR($B57&lt;&gt;"Sí",AR57=""),0,INDEX(Tablas!$C$4:$C$8,MATCH(AR57,Tablas!$A$4:$A$8,0)))</f>
      </c>
      <c r="DN57" s="3">
        <f>IF(OR($B57&lt;&gt;"Sí",AS57=""),0,INDEX(Tablas!$C$4:$C$8,MATCH(AS57,Tablas!$A$4:$A$8,0)))</f>
      </c>
      <c r="DO57" s="3">
        <f>IF(OR($B57&lt;&gt;"Sí",AT57=""),0,INDEX(Tablas!$C$4:$C$8,MATCH(AT57,Tablas!$A$4:$A$8,0)))</f>
      </c>
      <c r="DP57" s="3">
        <f>IF(OR($C57&lt;&gt;"Sí",AU57=""),0,INDEX(Tablas!$C$4:$C$8,MATCH(AU57,Tablas!$A$4:$A$8,0)))</f>
      </c>
      <c r="DQ57" s="3">
        <f>IF(OR($C57&lt;&gt;"Sí",AV57=""),0,INDEX(Tablas!$C$4:$C$8,MATCH(AV57,Tablas!$A$4:$A$8,0)))</f>
      </c>
      <c r="DR57" s="3">
        <f>IF(OR($C57&lt;&gt;"Sí",AW57=""),0,INDEX(Tablas!$C$4:$C$8,MATCH(AW57,Tablas!$A$4:$A$8,0)))</f>
      </c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6">
        <f>IF(COUNTA($A58:$AW58)=0,"",SUM(BY58:DR58))</f>
      </c>
      <c r="AY58" s="6">
        <f>IF(AX58="","",IF(AX58&lt;Tablas!$C$11,"Nulo",IF(AX58&lt;Tablas!$D$11,"Bajo",IF(AX58&lt;Tablas!$E$11,"Medio",IF(AX58&lt;Tablas!$F$11,"Alto","Muy alto")))))</f>
      </c>
      <c r="AZ58" s="3">
        <f>IF($AX58="","",SUM(BZ58,BY58,CA58))</f>
      </c>
      <c r="BA58" s="3">
        <f>IF(AZ58="","",IF(AZ58&lt;Tablas!$C$12,"Nulo",IF(AZ58&lt;Tablas!$D$12,"Bajo",IF(AZ58&lt;Tablas!$E$12,"Medio",IF(AZ58&lt;Tablas!$F$12,"Alto","Muy alto")))))</f>
      </c>
      <c r="BB58" s="3">
        <f>IF($AX58="","",SUM(CB58,CG58,CC58,CD58,CE58,CF58,DM58,DN58,DO58,CH58,CI58,CJ58,CK58,CR58,CS58,CT58,CP58,CQ58,CX58,CY58))</f>
      </c>
      <c r="BC58" s="3">
        <f>IF(BB58="","",IF(BB58&lt;Tablas!$C$13,"Nulo",IF(BB58&lt;Tablas!$D$13,"Bajo",IF(BB58&lt;Tablas!$E$13,"Medio",IF(BB58&lt;Tablas!$F$13,"Alto","Muy alto")))))</f>
      </c>
      <c r="BD58" s="3">
        <f>IF($AX58="","",SUM(CL58,CM58,CN58,CO58))</f>
      </c>
      <c r="BE58" s="3">
        <f>IF(BD58="","",IF(BD58&lt;Tablas!$C$14,"Nulo",IF(BD58&lt;Tablas!$D$14,"Bajo",IF(BD58&lt;Tablas!$E$14,"Medio",IF(BD58&lt;Tablas!$F$14,"Alto","Muy alto")))))</f>
      </c>
      <c r="BF58" s="3">
        <f>IF($AX58="","",SUM(CU58,CV58,CW58,CZ58,DA58,DB58,DC58,DD58,DP58,DQ58,DR58,DE58,DF58,DG58,DH58,DI58,DJ58,DK58,DL58))</f>
      </c>
      <c r="BG58" s="3">
        <f>IF(BF58="","",IF(BF58&lt;Tablas!$C$15,"Nulo",IF(BF58&lt;Tablas!$D$15,"Bajo",IF(BF58&lt;Tablas!$E$15,"Medio",IF(BF58&lt;Tablas!$F$15,"Alto","Muy alto")))))</f>
      </c>
      <c r="BH58" s="3">
        <f>IF($AX58="","",SUM(BZ58,BY58,CA58))</f>
      </c>
      <c r="BI58" s="3">
        <f>IF(BH58="","",IF(BH58&lt;Tablas!$C$16,"Nulo",IF(BH58&lt;Tablas!$D$16,"Bajo",IF(BH58&lt;Tablas!$E$16,"Medio",IF(BH58&lt;Tablas!$F$16,"Alto","Muy alto")))))</f>
      </c>
      <c r="BJ58" s="3">
        <f>IF($AX58="","",SUM(CB58,CG58,CC58,CD58,CE58,CF58,DM58,DN58,DO58,CH58,CI58,CJ58,CK58))</f>
      </c>
      <c r="BK58" s="3">
        <f>IF(BJ58="","",IF(BJ58&lt;Tablas!$C$17,"Nulo",IF(BJ58&lt;Tablas!$D$17,"Bajo",IF(BJ58&lt;Tablas!$E$17,"Medio",IF(BJ58&lt;Tablas!$F$17,"Alto","Muy alto")))))</f>
      </c>
      <c r="BL58" s="3">
        <f>IF($AX58="","",SUM(CR58,CS58,CT58,CP58,CQ58,CX58,CY58))</f>
      </c>
      <c r="BM58" s="3">
        <f>IF(BL58="","",IF(BL58&lt;Tablas!$C$18,"Nulo",IF(BL58&lt;Tablas!$D$18,"Bajo",IF(BL58&lt;Tablas!$E$18,"Medio",IF(BL58&lt;Tablas!$F$18,"Alto","Muy alto")))))</f>
      </c>
      <c r="BN58" s="3">
        <f>IF($AX58="","",SUM(CL58,CM58))</f>
      </c>
      <c r="BO58" s="3">
        <f>IF(BN58="","",IF(BN58&lt;Tablas!$C$19,"Nulo",IF(BN58&lt;Tablas!$D$19,"Bajo",IF(BN58&lt;Tablas!$E$19,"Medio",IF(BN58&lt;Tablas!$F$19,"Alto","Muy alto")))))</f>
      </c>
      <c r="BP58" s="3">
        <f>IF($AX58="","",SUM(CN58,CO58))</f>
      </c>
      <c r="BQ58" s="3">
        <f>IF(BP58="","",IF(BP58&lt;Tablas!$C$20,"Nulo",IF(BP58&lt;Tablas!$D$20,"Bajo",IF(BP58&lt;Tablas!$E$20,"Medio",IF(BP58&lt;Tablas!$F$20,"Alto","Muy alto")))))</f>
      </c>
      <c r="BR58" s="3">
        <f>IF($AX58="","",SUM(CU58,CV58,CW58,CZ58,DA58))</f>
      </c>
      <c r="BS58" s="3">
        <f>IF(BR58="","",IF(BR58&lt;Tablas!$C$21,"Nulo",IF(BR58&lt;Tablas!$D$21,"Bajo",IF(BR58&lt;Tablas!$E$21,"Medio",IF(BR58&lt;Tablas!$F$21,"Alto","Muy alto")))))</f>
      </c>
      <c r="BT58" s="3">
        <f>IF($AX58="","",SUM(DB58,DC58,DD58,DP58,DQ58,DR58))</f>
      </c>
      <c r="BU58" s="3">
        <f>IF(BT58="","",IF(BT58&lt;Tablas!$C$22,"Nulo",IF(BT58&lt;Tablas!$D$22,"Bajo",IF(BT58&lt;Tablas!$E$22,"Medio",IF(BT58&lt;Tablas!$F$22,"Alto","Muy alto")))))</f>
      </c>
      <c r="BV58" s="3">
        <f>IF($AX58="","",SUM(DE58,DF58,DG58,DH58,DI58,DJ58,DK58,DL58))</f>
      </c>
      <c r="BW58" s="3">
        <f>IF(BV58="","",IF(BV58&lt;Tablas!$C$23,"Nulo",IF(BV58&lt;Tablas!$D$23,"Bajo",IF(BV58&lt;Tablas!$E$23,"Medio",IF(BV58&lt;Tablas!$F$23,"Alto","Muy alto")))))</f>
      </c>
      <c r="BX58" s="3">
        <f>IF($AX58="","",COUNTBLANK(D58:AQ58)+IF($B58="Sí",COUNTBLANK(AR58:AT58),0)+IF($C58="Sí",COUNTBLANK(AU58:AW58),0)+IF($B58="",1,0)+IF($C58="",1,0))</f>
      </c>
      <c r="BY58" s="3">
        <f>IF(D58="",0,INDEX(Tablas!$C$4:$C$8,MATCH(D58,Tablas!$A$4:$A$8,0)))</f>
      </c>
      <c r="BZ58" s="3">
        <f>IF(E58="",0,INDEX(Tablas!$C$4:$C$8,MATCH(E58,Tablas!$A$4:$A$8,0)))</f>
      </c>
      <c r="CA58" s="3">
        <f>IF(F58="",0,INDEX(Tablas!$C$4:$C$8,MATCH(F58,Tablas!$A$4:$A$8,0)))</f>
      </c>
      <c r="CB58" s="3">
        <f>IF(G58="",0,INDEX(Tablas!$C$4:$C$8,MATCH(G58,Tablas!$A$4:$A$8,0)))</f>
      </c>
      <c r="CC58" s="3">
        <f>IF(H58="",0,INDEX(Tablas!$C$4:$C$8,MATCH(H58,Tablas!$A$4:$A$8,0)))</f>
      </c>
      <c r="CD58" s="3">
        <f>IF(I58="",0,INDEX(Tablas!$C$4:$C$8,MATCH(I58,Tablas!$A$4:$A$8,0)))</f>
      </c>
      <c r="CE58" s="3">
        <f>IF(J58="",0,INDEX(Tablas!$C$4:$C$8,MATCH(J58,Tablas!$A$4:$A$8,0)))</f>
      </c>
      <c r="CF58" s="3">
        <f>IF(K58="",0,INDEX(Tablas!$C$4:$C$8,MATCH(K58,Tablas!$A$4:$A$8,0)))</f>
      </c>
      <c r="CG58" s="3">
        <f>IF(L58="",0,INDEX(Tablas!$C$4:$C$8,MATCH(L58,Tablas!$A$4:$A$8,0)))</f>
      </c>
      <c r="CH58" s="3">
        <f>IF(M58="",0,INDEX(Tablas!$C$4:$C$8,MATCH(M58,Tablas!$A$4:$A$8,0)))</f>
      </c>
      <c r="CI58" s="3">
        <f>IF(N58="",0,INDEX(Tablas!$C$4:$C$8,MATCH(N58,Tablas!$A$4:$A$8,0)))</f>
      </c>
      <c r="CJ58" s="3">
        <f>IF(O58="",0,INDEX(Tablas!$C$4:$C$8,MATCH(O58,Tablas!$A$4:$A$8,0)))</f>
      </c>
      <c r="CK58" s="3">
        <f>IF(P58="",0,INDEX(Tablas!$C$4:$C$8,MATCH(P58,Tablas!$A$4:$A$8,0)))</f>
      </c>
      <c r="CL58" s="3">
        <f>IF(Q58="",0,INDEX(Tablas!$C$4:$C$8,MATCH(Q58,Tablas!$A$4:$A$8,0)))</f>
      </c>
      <c r="CM58" s="3">
        <f>IF(R58="",0,INDEX(Tablas!$C$4:$C$8,MATCH(R58,Tablas!$A$4:$A$8,0)))</f>
      </c>
      <c r="CN58" s="3">
        <f>IF(S58="",0,INDEX(Tablas!$C$4:$C$8,MATCH(S58,Tablas!$A$4:$A$8,0)))</f>
      </c>
      <c r="CO58" s="3">
        <f>IF(T58="",0,INDEX(Tablas!$C$4:$C$8,MATCH(T58,Tablas!$A$4:$A$8,0)))</f>
      </c>
      <c r="CP58" s="3">
        <f>IF(U58="",0,INDEX(Tablas!$B$4:$B$8,MATCH(U58,Tablas!$A$4:$A$8,0)))</f>
      </c>
      <c r="CQ58" s="3">
        <f>IF(V58="",0,INDEX(Tablas!$B$4:$B$8,MATCH(V58,Tablas!$A$4:$A$8,0)))</f>
      </c>
      <c r="CR58" s="3">
        <f>IF(W58="",0,INDEX(Tablas!$B$4:$B$8,MATCH(W58,Tablas!$A$4:$A$8,0)))</f>
      </c>
      <c r="CS58" s="3">
        <f>IF(X58="",0,INDEX(Tablas!$B$4:$B$8,MATCH(X58,Tablas!$A$4:$A$8,0)))</f>
      </c>
      <c r="CT58" s="3">
        <f>IF(Y58="",0,INDEX(Tablas!$B$4:$B$8,MATCH(Y58,Tablas!$A$4:$A$8,0)))</f>
      </c>
      <c r="CU58" s="3">
        <f>IF(Z58="",0,INDEX(Tablas!$B$4:$B$8,MATCH(Z58,Tablas!$A$4:$A$8,0)))</f>
      </c>
      <c r="CV58" s="3">
        <f>IF(AA58="",0,INDEX(Tablas!$B$4:$B$8,MATCH(AA58,Tablas!$A$4:$A$8,0)))</f>
      </c>
      <c r="CW58" s="3">
        <f>IF(AB58="",0,INDEX(Tablas!$B$4:$B$8,MATCH(AB58,Tablas!$A$4:$A$8,0)))</f>
      </c>
      <c r="CX58" s="3">
        <f>IF(AC58="",0,INDEX(Tablas!$B$4:$B$8,MATCH(AC58,Tablas!$A$4:$A$8,0)))</f>
      </c>
      <c r="CY58" s="3">
        <f>IF(AD58="",0,INDEX(Tablas!$B$4:$B$8,MATCH(AD58,Tablas!$A$4:$A$8,0)))</f>
      </c>
      <c r="CZ58" s="3">
        <f>IF(AE58="",0,INDEX(Tablas!$B$4:$B$8,MATCH(AE58,Tablas!$A$4:$A$8,0)))</f>
      </c>
      <c r="DA58" s="3">
        <f>IF(AF58="",0,INDEX(Tablas!$B$4:$B$8,MATCH(AF58,Tablas!$A$4:$A$8,0)))</f>
      </c>
      <c r="DB58" s="3">
        <f>IF(AG58="",0,INDEX(Tablas!$B$4:$B$8,MATCH(AG58,Tablas!$A$4:$A$8,0)))</f>
      </c>
      <c r="DC58" s="3">
        <f>IF(AH58="",0,INDEX(Tablas!$B$4:$B$8,MATCH(AH58,Tablas!$A$4:$A$8,0)))</f>
      </c>
      <c r="DD58" s="3">
        <f>IF(AI58="",0,INDEX(Tablas!$B$4:$B$8,MATCH(AI58,Tablas!$A$4:$A$8,0)))</f>
      </c>
      <c r="DE58" s="3">
        <f>IF(AJ58="",0,INDEX(Tablas!$B$4:$B$8,MATCH(AJ58,Tablas!$A$4:$A$8,0)))</f>
      </c>
      <c r="DF58" s="3">
        <f>IF(AK58="",0,INDEX(Tablas!$C$4:$C$8,MATCH(AK58,Tablas!$A$4:$A$8,0)))</f>
      </c>
      <c r="DG58" s="3">
        <f>IF(AL58="",0,INDEX(Tablas!$C$4:$C$8,MATCH(AL58,Tablas!$A$4:$A$8,0)))</f>
      </c>
      <c r="DH58" s="3">
        <f>IF(AM58="",0,INDEX(Tablas!$C$4:$C$8,MATCH(AM58,Tablas!$A$4:$A$8,0)))</f>
      </c>
      <c r="DI58" s="3">
        <f>IF(AN58="",0,INDEX(Tablas!$C$4:$C$8,MATCH(AN58,Tablas!$A$4:$A$8,0)))</f>
      </c>
      <c r="DJ58" s="3">
        <f>IF(AO58="",0,INDEX(Tablas!$C$4:$C$8,MATCH(AO58,Tablas!$A$4:$A$8,0)))</f>
      </c>
      <c r="DK58" s="3">
        <f>IF(AP58="",0,INDEX(Tablas!$C$4:$C$8,MATCH(AP58,Tablas!$A$4:$A$8,0)))</f>
      </c>
      <c r="DL58" s="3">
        <f>IF(AQ58="",0,INDEX(Tablas!$C$4:$C$8,MATCH(AQ58,Tablas!$A$4:$A$8,0)))</f>
      </c>
      <c r="DM58" s="3">
        <f>IF(OR($B58&lt;&gt;"Sí",AR58=""),0,INDEX(Tablas!$C$4:$C$8,MATCH(AR58,Tablas!$A$4:$A$8,0)))</f>
      </c>
      <c r="DN58" s="3">
        <f>IF(OR($B58&lt;&gt;"Sí",AS58=""),0,INDEX(Tablas!$C$4:$C$8,MATCH(AS58,Tablas!$A$4:$A$8,0)))</f>
      </c>
      <c r="DO58" s="3">
        <f>IF(OR($B58&lt;&gt;"Sí",AT58=""),0,INDEX(Tablas!$C$4:$C$8,MATCH(AT58,Tablas!$A$4:$A$8,0)))</f>
      </c>
      <c r="DP58" s="3">
        <f>IF(OR($C58&lt;&gt;"Sí",AU58=""),0,INDEX(Tablas!$C$4:$C$8,MATCH(AU58,Tablas!$A$4:$A$8,0)))</f>
      </c>
      <c r="DQ58" s="3">
        <f>IF(OR($C58&lt;&gt;"Sí",AV58=""),0,INDEX(Tablas!$C$4:$C$8,MATCH(AV58,Tablas!$A$4:$A$8,0)))</f>
      </c>
      <c r="DR58" s="3">
        <f>IF(OR($C58&lt;&gt;"Sí",AW58=""),0,INDEX(Tablas!$C$4:$C$8,MATCH(AW58,Tablas!$A$4:$A$8,0)))</f>
      </c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6">
        <f>IF(COUNTA($A59:$AW59)=0,"",SUM(BY59:DR59))</f>
      </c>
      <c r="AY59" s="6">
        <f>IF(AX59="","",IF(AX59&lt;Tablas!$C$11,"Nulo",IF(AX59&lt;Tablas!$D$11,"Bajo",IF(AX59&lt;Tablas!$E$11,"Medio",IF(AX59&lt;Tablas!$F$11,"Alto","Muy alto")))))</f>
      </c>
      <c r="AZ59" s="3">
        <f>IF($AX59="","",SUM(BZ59,BY59,CA59))</f>
      </c>
      <c r="BA59" s="3">
        <f>IF(AZ59="","",IF(AZ59&lt;Tablas!$C$12,"Nulo",IF(AZ59&lt;Tablas!$D$12,"Bajo",IF(AZ59&lt;Tablas!$E$12,"Medio",IF(AZ59&lt;Tablas!$F$12,"Alto","Muy alto")))))</f>
      </c>
      <c r="BB59" s="3">
        <f>IF($AX59="","",SUM(CB59,CG59,CC59,CD59,CE59,CF59,DM59,DN59,DO59,CH59,CI59,CJ59,CK59,CR59,CS59,CT59,CP59,CQ59,CX59,CY59))</f>
      </c>
      <c r="BC59" s="3">
        <f>IF(BB59="","",IF(BB59&lt;Tablas!$C$13,"Nulo",IF(BB59&lt;Tablas!$D$13,"Bajo",IF(BB59&lt;Tablas!$E$13,"Medio",IF(BB59&lt;Tablas!$F$13,"Alto","Muy alto")))))</f>
      </c>
      <c r="BD59" s="3">
        <f>IF($AX59="","",SUM(CL59,CM59,CN59,CO59))</f>
      </c>
      <c r="BE59" s="3">
        <f>IF(BD59="","",IF(BD59&lt;Tablas!$C$14,"Nulo",IF(BD59&lt;Tablas!$D$14,"Bajo",IF(BD59&lt;Tablas!$E$14,"Medio",IF(BD59&lt;Tablas!$F$14,"Alto","Muy alto")))))</f>
      </c>
      <c r="BF59" s="3">
        <f>IF($AX59="","",SUM(CU59,CV59,CW59,CZ59,DA59,DB59,DC59,DD59,DP59,DQ59,DR59,DE59,DF59,DG59,DH59,DI59,DJ59,DK59,DL59))</f>
      </c>
      <c r="BG59" s="3">
        <f>IF(BF59="","",IF(BF59&lt;Tablas!$C$15,"Nulo",IF(BF59&lt;Tablas!$D$15,"Bajo",IF(BF59&lt;Tablas!$E$15,"Medio",IF(BF59&lt;Tablas!$F$15,"Alto","Muy alto")))))</f>
      </c>
      <c r="BH59" s="3">
        <f>IF($AX59="","",SUM(BZ59,BY59,CA59))</f>
      </c>
      <c r="BI59" s="3">
        <f>IF(BH59="","",IF(BH59&lt;Tablas!$C$16,"Nulo",IF(BH59&lt;Tablas!$D$16,"Bajo",IF(BH59&lt;Tablas!$E$16,"Medio",IF(BH59&lt;Tablas!$F$16,"Alto","Muy alto")))))</f>
      </c>
      <c r="BJ59" s="3">
        <f>IF($AX59="","",SUM(CB59,CG59,CC59,CD59,CE59,CF59,DM59,DN59,DO59,CH59,CI59,CJ59,CK59))</f>
      </c>
      <c r="BK59" s="3">
        <f>IF(BJ59="","",IF(BJ59&lt;Tablas!$C$17,"Nulo",IF(BJ59&lt;Tablas!$D$17,"Bajo",IF(BJ59&lt;Tablas!$E$17,"Medio",IF(BJ59&lt;Tablas!$F$17,"Alto","Muy alto")))))</f>
      </c>
      <c r="BL59" s="3">
        <f>IF($AX59="","",SUM(CR59,CS59,CT59,CP59,CQ59,CX59,CY59))</f>
      </c>
      <c r="BM59" s="3">
        <f>IF(BL59="","",IF(BL59&lt;Tablas!$C$18,"Nulo",IF(BL59&lt;Tablas!$D$18,"Bajo",IF(BL59&lt;Tablas!$E$18,"Medio",IF(BL59&lt;Tablas!$F$18,"Alto","Muy alto")))))</f>
      </c>
      <c r="BN59" s="3">
        <f>IF($AX59="","",SUM(CL59,CM59))</f>
      </c>
      <c r="BO59" s="3">
        <f>IF(BN59="","",IF(BN59&lt;Tablas!$C$19,"Nulo",IF(BN59&lt;Tablas!$D$19,"Bajo",IF(BN59&lt;Tablas!$E$19,"Medio",IF(BN59&lt;Tablas!$F$19,"Alto","Muy alto")))))</f>
      </c>
      <c r="BP59" s="3">
        <f>IF($AX59="","",SUM(CN59,CO59))</f>
      </c>
      <c r="BQ59" s="3">
        <f>IF(BP59="","",IF(BP59&lt;Tablas!$C$20,"Nulo",IF(BP59&lt;Tablas!$D$20,"Bajo",IF(BP59&lt;Tablas!$E$20,"Medio",IF(BP59&lt;Tablas!$F$20,"Alto","Muy alto")))))</f>
      </c>
      <c r="BR59" s="3">
        <f>IF($AX59="","",SUM(CU59,CV59,CW59,CZ59,DA59))</f>
      </c>
      <c r="BS59" s="3">
        <f>IF(BR59="","",IF(BR59&lt;Tablas!$C$21,"Nulo",IF(BR59&lt;Tablas!$D$21,"Bajo",IF(BR59&lt;Tablas!$E$21,"Medio",IF(BR59&lt;Tablas!$F$21,"Alto","Muy alto")))))</f>
      </c>
      <c r="BT59" s="3">
        <f>IF($AX59="","",SUM(DB59,DC59,DD59,DP59,DQ59,DR59))</f>
      </c>
      <c r="BU59" s="3">
        <f>IF(BT59="","",IF(BT59&lt;Tablas!$C$22,"Nulo",IF(BT59&lt;Tablas!$D$22,"Bajo",IF(BT59&lt;Tablas!$E$22,"Medio",IF(BT59&lt;Tablas!$F$22,"Alto","Muy alto")))))</f>
      </c>
      <c r="BV59" s="3">
        <f>IF($AX59="","",SUM(DE59,DF59,DG59,DH59,DI59,DJ59,DK59,DL59))</f>
      </c>
      <c r="BW59" s="3">
        <f>IF(BV59="","",IF(BV59&lt;Tablas!$C$23,"Nulo",IF(BV59&lt;Tablas!$D$23,"Bajo",IF(BV59&lt;Tablas!$E$23,"Medio",IF(BV59&lt;Tablas!$F$23,"Alto","Muy alto")))))</f>
      </c>
      <c r="BX59" s="3">
        <f>IF($AX59="","",COUNTBLANK(D59:AQ59)+IF($B59="Sí",COUNTBLANK(AR59:AT59),0)+IF($C59="Sí",COUNTBLANK(AU59:AW59),0)+IF($B59="",1,0)+IF($C59="",1,0))</f>
      </c>
      <c r="BY59" s="3">
        <f>IF(D59="",0,INDEX(Tablas!$C$4:$C$8,MATCH(D59,Tablas!$A$4:$A$8,0)))</f>
      </c>
      <c r="BZ59" s="3">
        <f>IF(E59="",0,INDEX(Tablas!$C$4:$C$8,MATCH(E59,Tablas!$A$4:$A$8,0)))</f>
      </c>
      <c r="CA59" s="3">
        <f>IF(F59="",0,INDEX(Tablas!$C$4:$C$8,MATCH(F59,Tablas!$A$4:$A$8,0)))</f>
      </c>
      <c r="CB59" s="3">
        <f>IF(G59="",0,INDEX(Tablas!$C$4:$C$8,MATCH(G59,Tablas!$A$4:$A$8,0)))</f>
      </c>
      <c r="CC59" s="3">
        <f>IF(H59="",0,INDEX(Tablas!$C$4:$C$8,MATCH(H59,Tablas!$A$4:$A$8,0)))</f>
      </c>
      <c r="CD59" s="3">
        <f>IF(I59="",0,INDEX(Tablas!$C$4:$C$8,MATCH(I59,Tablas!$A$4:$A$8,0)))</f>
      </c>
      <c r="CE59" s="3">
        <f>IF(J59="",0,INDEX(Tablas!$C$4:$C$8,MATCH(J59,Tablas!$A$4:$A$8,0)))</f>
      </c>
      <c r="CF59" s="3">
        <f>IF(K59="",0,INDEX(Tablas!$C$4:$C$8,MATCH(K59,Tablas!$A$4:$A$8,0)))</f>
      </c>
      <c r="CG59" s="3">
        <f>IF(L59="",0,INDEX(Tablas!$C$4:$C$8,MATCH(L59,Tablas!$A$4:$A$8,0)))</f>
      </c>
      <c r="CH59" s="3">
        <f>IF(M59="",0,INDEX(Tablas!$C$4:$C$8,MATCH(M59,Tablas!$A$4:$A$8,0)))</f>
      </c>
      <c r="CI59" s="3">
        <f>IF(N59="",0,INDEX(Tablas!$C$4:$C$8,MATCH(N59,Tablas!$A$4:$A$8,0)))</f>
      </c>
      <c r="CJ59" s="3">
        <f>IF(O59="",0,INDEX(Tablas!$C$4:$C$8,MATCH(O59,Tablas!$A$4:$A$8,0)))</f>
      </c>
      <c r="CK59" s="3">
        <f>IF(P59="",0,INDEX(Tablas!$C$4:$C$8,MATCH(P59,Tablas!$A$4:$A$8,0)))</f>
      </c>
      <c r="CL59" s="3">
        <f>IF(Q59="",0,INDEX(Tablas!$C$4:$C$8,MATCH(Q59,Tablas!$A$4:$A$8,0)))</f>
      </c>
      <c r="CM59" s="3">
        <f>IF(R59="",0,INDEX(Tablas!$C$4:$C$8,MATCH(R59,Tablas!$A$4:$A$8,0)))</f>
      </c>
      <c r="CN59" s="3">
        <f>IF(S59="",0,INDEX(Tablas!$C$4:$C$8,MATCH(S59,Tablas!$A$4:$A$8,0)))</f>
      </c>
      <c r="CO59" s="3">
        <f>IF(T59="",0,INDEX(Tablas!$C$4:$C$8,MATCH(T59,Tablas!$A$4:$A$8,0)))</f>
      </c>
      <c r="CP59" s="3">
        <f>IF(U59="",0,INDEX(Tablas!$B$4:$B$8,MATCH(U59,Tablas!$A$4:$A$8,0)))</f>
      </c>
      <c r="CQ59" s="3">
        <f>IF(V59="",0,INDEX(Tablas!$B$4:$B$8,MATCH(V59,Tablas!$A$4:$A$8,0)))</f>
      </c>
      <c r="CR59" s="3">
        <f>IF(W59="",0,INDEX(Tablas!$B$4:$B$8,MATCH(W59,Tablas!$A$4:$A$8,0)))</f>
      </c>
      <c r="CS59" s="3">
        <f>IF(X59="",0,INDEX(Tablas!$B$4:$B$8,MATCH(X59,Tablas!$A$4:$A$8,0)))</f>
      </c>
      <c r="CT59" s="3">
        <f>IF(Y59="",0,INDEX(Tablas!$B$4:$B$8,MATCH(Y59,Tablas!$A$4:$A$8,0)))</f>
      </c>
      <c r="CU59" s="3">
        <f>IF(Z59="",0,INDEX(Tablas!$B$4:$B$8,MATCH(Z59,Tablas!$A$4:$A$8,0)))</f>
      </c>
      <c r="CV59" s="3">
        <f>IF(AA59="",0,INDEX(Tablas!$B$4:$B$8,MATCH(AA59,Tablas!$A$4:$A$8,0)))</f>
      </c>
      <c r="CW59" s="3">
        <f>IF(AB59="",0,INDEX(Tablas!$B$4:$B$8,MATCH(AB59,Tablas!$A$4:$A$8,0)))</f>
      </c>
      <c r="CX59" s="3">
        <f>IF(AC59="",0,INDEX(Tablas!$B$4:$B$8,MATCH(AC59,Tablas!$A$4:$A$8,0)))</f>
      </c>
      <c r="CY59" s="3">
        <f>IF(AD59="",0,INDEX(Tablas!$B$4:$B$8,MATCH(AD59,Tablas!$A$4:$A$8,0)))</f>
      </c>
      <c r="CZ59" s="3">
        <f>IF(AE59="",0,INDEX(Tablas!$B$4:$B$8,MATCH(AE59,Tablas!$A$4:$A$8,0)))</f>
      </c>
      <c r="DA59" s="3">
        <f>IF(AF59="",0,INDEX(Tablas!$B$4:$B$8,MATCH(AF59,Tablas!$A$4:$A$8,0)))</f>
      </c>
      <c r="DB59" s="3">
        <f>IF(AG59="",0,INDEX(Tablas!$B$4:$B$8,MATCH(AG59,Tablas!$A$4:$A$8,0)))</f>
      </c>
      <c r="DC59" s="3">
        <f>IF(AH59="",0,INDEX(Tablas!$B$4:$B$8,MATCH(AH59,Tablas!$A$4:$A$8,0)))</f>
      </c>
      <c r="DD59" s="3">
        <f>IF(AI59="",0,INDEX(Tablas!$B$4:$B$8,MATCH(AI59,Tablas!$A$4:$A$8,0)))</f>
      </c>
      <c r="DE59" s="3">
        <f>IF(AJ59="",0,INDEX(Tablas!$B$4:$B$8,MATCH(AJ59,Tablas!$A$4:$A$8,0)))</f>
      </c>
      <c r="DF59" s="3">
        <f>IF(AK59="",0,INDEX(Tablas!$C$4:$C$8,MATCH(AK59,Tablas!$A$4:$A$8,0)))</f>
      </c>
      <c r="DG59" s="3">
        <f>IF(AL59="",0,INDEX(Tablas!$C$4:$C$8,MATCH(AL59,Tablas!$A$4:$A$8,0)))</f>
      </c>
      <c r="DH59" s="3">
        <f>IF(AM59="",0,INDEX(Tablas!$C$4:$C$8,MATCH(AM59,Tablas!$A$4:$A$8,0)))</f>
      </c>
      <c r="DI59" s="3">
        <f>IF(AN59="",0,INDEX(Tablas!$C$4:$C$8,MATCH(AN59,Tablas!$A$4:$A$8,0)))</f>
      </c>
      <c r="DJ59" s="3">
        <f>IF(AO59="",0,INDEX(Tablas!$C$4:$C$8,MATCH(AO59,Tablas!$A$4:$A$8,0)))</f>
      </c>
      <c r="DK59" s="3">
        <f>IF(AP59="",0,INDEX(Tablas!$C$4:$C$8,MATCH(AP59,Tablas!$A$4:$A$8,0)))</f>
      </c>
      <c r="DL59" s="3">
        <f>IF(AQ59="",0,INDEX(Tablas!$C$4:$C$8,MATCH(AQ59,Tablas!$A$4:$A$8,0)))</f>
      </c>
      <c r="DM59" s="3">
        <f>IF(OR($B59&lt;&gt;"Sí",AR59=""),0,INDEX(Tablas!$C$4:$C$8,MATCH(AR59,Tablas!$A$4:$A$8,0)))</f>
      </c>
      <c r="DN59" s="3">
        <f>IF(OR($B59&lt;&gt;"Sí",AS59=""),0,INDEX(Tablas!$C$4:$C$8,MATCH(AS59,Tablas!$A$4:$A$8,0)))</f>
      </c>
      <c r="DO59" s="3">
        <f>IF(OR($B59&lt;&gt;"Sí",AT59=""),0,INDEX(Tablas!$C$4:$C$8,MATCH(AT59,Tablas!$A$4:$A$8,0)))</f>
      </c>
      <c r="DP59" s="3">
        <f>IF(OR($C59&lt;&gt;"Sí",AU59=""),0,INDEX(Tablas!$C$4:$C$8,MATCH(AU59,Tablas!$A$4:$A$8,0)))</f>
      </c>
      <c r="DQ59" s="3">
        <f>IF(OR($C59&lt;&gt;"Sí",AV59=""),0,INDEX(Tablas!$C$4:$C$8,MATCH(AV59,Tablas!$A$4:$A$8,0)))</f>
      </c>
      <c r="DR59" s="3">
        <f>IF(OR($C59&lt;&gt;"Sí",AW59=""),0,INDEX(Tablas!$C$4:$C$8,MATCH(AW59,Tablas!$A$4:$A$8,0)))</f>
      </c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6">
        <f>IF(COUNTA($A60:$AW60)=0,"",SUM(BY60:DR60))</f>
      </c>
      <c r="AY60" s="6">
        <f>IF(AX60="","",IF(AX60&lt;Tablas!$C$11,"Nulo",IF(AX60&lt;Tablas!$D$11,"Bajo",IF(AX60&lt;Tablas!$E$11,"Medio",IF(AX60&lt;Tablas!$F$11,"Alto","Muy alto")))))</f>
      </c>
      <c r="AZ60" s="3">
        <f>IF($AX60="","",SUM(BZ60,BY60,CA60))</f>
      </c>
      <c r="BA60" s="3">
        <f>IF(AZ60="","",IF(AZ60&lt;Tablas!$C$12,"Nulo",IF(AZ60&lt;Tablas!$D$12,"Bajo",IF(AZ60&lt;Tablas!$E$12,"Medio",IF(AZ60&lt;Tablas!$F$12,"Alto","Muy alto")))))</f>
      </c>
      <c r="BB60" s="3">
        <f>IF($AX60="","",SUM(CB60,CG60,CC60,CD60,CE60,CF60,DM60,DN60,DO60,CH60,CI60,CJ60,CK60,CR60,CS60,CT60,CP60,CQ60,CX60,CY60))</f>
      </c>
      <c r="BC60" s="3">
        <f>IF(BB60="","",IF(BB60&lt;Tablas!$C$13,"Nulo",IF(BB60&lt;Tablas!$D$13,"Bajo",IF(BB60&lt;Tablas!$E$13,"Medio",IF(BB60&lt;Tablas!$F$13,"Alto","Muy alto")))))</f>
      </c>
      <c r="BD60" s="3">
        <f>IF($AX60="","",SUM(CL60,CM60,CN60,CO60))</f>
      </c>
      <c r="BE60" s="3">
        <f>IF(BD60="","",IF(BD60&lt;Tablas!$C$14,"Nulo",IF(BD60&lt;Tablas!$D$14,"Bajo",IF(BD60&lt;Tablas!$E$14,"Medio",IF(BD60&lt;Tablas!$F$14,"Alto","Muy alto")))))</f>
      </c>
      <c r="BF60" s="3">
        <f>IF($AX60="","",SUM(CU60,CV60,CW60,CZ60,DA60,DB60,DC60,DD60,DP60,DQ60,DR60,DE60,DF60,DG60,DH60,DI60,DJ60,DK60,DL60))</f>
      </c>
      <c r="BG60" s="3">
        <f>IF(BF60="","",IF(BF60&lt;Tablas!$C$15,"Nulo",IF(BF60&lt;Tablas!$D$15,"Bajo",IF(BF60&lt;Tablas!$E$15,"Medio",IF(BF60&lt;Tablas!$F$15,"Alto","Muy alto")))))</f>
      </c>
      <c r="BH60" s="3">
        <f>IF($AX60="","",SUM(BZ60,BY60,CA60))</f>
      </c>
      <c r="BI60" s="3">
        <f>IF(BH60="","",IF(BH60&lt;Tablas!$C$16,"Nulo",IF(BH60&lt;Tablas!$D$16,"Bajo",IF(BH60&lt;Tablas!$E$16,"Medio",IF(BH60&lt;Tablas!$F$16,"Alto","Muy alto")))))</f>
      </c>
      <c r="BJ60" s="3">
        <f>IF($AX60="","",SUM(CB60,CG60,CC60,CD60,CE60,CF60,DM60,DN60,DO60,CH60,CI60,CJ60,CK60))</f>
      </c>
      <c r="BK60" s="3">
        <f>IF(BJ60="","",IF(BJ60&lt;Tablas!$C$17,"Nulo",IF(BJ60&lt;Tablas!$D$17,"Bajo",IF(BJ60&lt;Tablas!$E$17,"Medio",IF(BJ60&lt;Tablas!$F$17,"Alto","Muy alto")))))</f>
      </c>
      <c r="BL60" s="3">
        <f>IF($AX60="","",SUM(CR60,CS60,CT60,CP60,CQ60,CX60,CY60))</f>
      </c>
      <c r="BM60" s="3">
        <f>IF(BL60="","",IF(BL60&lt;Tablas!$C$18,"Nulo",IF(BL60&lt;Tablas!$D$18,"Bajo",IF(BL60&lt;Tablas!$E$18,"Medio",IF(BL60&lt;Tablas!$F$18,"Alto","Muy alto")))))</f>
      </c>
      <c r="BN60" s="3">
        <f>IF($AX60="","",SUM(CL60,CM60))</f>
      </c>
      <c r="BO60" s="3">
        <f>IF(BN60="","",IF(BN60&lt;Tablas!$C$19,"Nulo",IF(BN60&lt;Tablas!$D$19,"Bajo",IF(BN60&lt;Tablas!$E$19,"Medio",IF(BN60&lt;Tablas!$F$19,"Alto","Muy alto")))))</f>
      </c>
      <c r="BP60" s="3">
        <f>IF($AX60="","",SUM(CN60,CO60))</f>
      </c>
      <c r="BQ60" s="3">
        <f>IF(BP60="","",IF(BP60&lt;Tablas!$C$20,"Nulo",IF(BP60&lt;Tablas!$D$20,"Bajo",IF(BP60&lt;Tablas!$E$20,"Medio",IF(BP60&lt;Tablas!$F$20,"Alto","Muy alto")))))</f>
      </c>
      <c r="BR60" s="3">
        <f>IF($AX60="","",SUM(CU60,CV60,CW60,CZ60,DA60))</f>
      </c>
      <c r="BS60" s="3">
        <f>IF(BR60="","",IF(BR60&lt;Tablas!$C$21,"Nulo",IF(BR60&lt;Tablas!$D$21,"Bajo",IF(BR60&lt;Tablas!$E$21,"Medio",IF(BR60&lt;Tablas!$F$21,"Alto","Muy alto")))))</f>
      </c>
      <c r="BT60" s="3">
        <f>IF($AX60="","",SUM(DB60,DC60,DD60,DP60,DQ60,DR60))</f>
      </c>
      <c r="BU60" s="3">
        <f>IF(BT60="","",IF(BT60&lt;Tablas!$C$22,"Nulo",IF(BT60&lt;Tablas!$D$22,"Bajo",IF(BT60&lt;Tablas!$E$22,"Medio",IF(BT60&lt;Tablas!$F$22,"Alto","Muy alto")))))</f>
      </c>
      <c r="BV60" s="3">
        <f>IF($AX60="","",SUM(DE60,DF60,DG60,DH60,DI60,DJ60,DK60,DL60))</f>
      </c>
      <c r="BW60" s="3">
        <f>IF(BV60="","",IF(BV60&lt;Tablas!$C$23,"Nulo",IF(BV60&lt;Tablas!$D$23,"Bajo",IF(BV60&lt;Tablas!$E$23,"Medio",IF(BV60&lt;Tablas!$F$23,"Alto","Muy alto")))))</f>
      </c>
      <c r="BX60" s="3">
        <f>IF($AX60="","",COUNTBLANK(D60:AQ60)+IF($B60="Sí",COUNTBLANK(AR60:AT60),0)+IF($C60="Sí",COUNTBLANK(AU60:AW60),0)+IF($B60="",1,0)+IF($C60="",1,0))</f>
      </c>
      <c r="BY60" s="3">
        <f>IF(D60="",0,INDEX(Tablas!$C$4:$C$8,MATCH(D60,Tablas!$A$4:$A$8,0)))</f>
      </c>
      <c r="BZ60" s="3">
        <f>IF(E60="",0,INDEX(Tablas!$C$4:$C$8,MATCH(E60,Tablas!$A$4:$A$8,0)))</f>
      </c>
      <c r="CA60" s="3">
        <f>IF(F60="",0,INDEX(Tablas!$C$4:$C$8,MATCH(F60,Tablas!$A$4:$A$8,0)))</f>
      </c>
      <c r="CB60" s="3">
        <f>IF(G60="",0,INDEX(Tablas!$C$4:$C$8,MATCH(G60,Tablas!$A$4:$A$8,0)))</f>
      </c>
      <c r="CC60" s="3">
        <f>IF(H60="",0,INDEX(Tablas!$C$4:$C$8,MATCH(H60,Tablas!$A$4:$A$8,0)))</f>
      </c>
      <c r="CD60" s="3">
        <f>IF(I60="",0,INDEX(Tablas!$C$4:$C$8,MATCH(I60,Tablas!$A$4:$A$8,0)))</f>
      </c>
      <c r="CE60" s="3">
        <f>IF(J60="",0,INDEX(Tablas!$C$4:$C$8,MATCH(J60,Tablas!$A$4:$A$8,0)))</f>
      </c>
      <c r="CF60" s="3">
        <f>IF(K60="",0,INDEX(Tablas!$C$4:$C$8,MATCH(K60,Tablas!$A$4:$A$8,0)))</f>
      </c>
      <c r="CG60" s="3">
        <f>IF(L60="",0,INDEX(Tablas!$C$4:$C$8,MATCH(L60,Tablas!$A$4:$A$8,0)))</f>
      </c>
      <c r="CH60" s="3">
        <f>IF(M60="",0,INDEX(Tablas!$C$4:$C$8,MATCH(M60,Tablas!$A$4:$A$8,0)))</f>
      </c>
      <c r="CI60" s="3">
        <f>IF(N60="",0,INDEX(Tablas!$C$4:$C$8,MATCH(N60,Tablas!$A$4:$A$8,0)))</f>
      </c>
      <c r="CJ60" s="3">
        <f>IF(O60="",0,INDEX(Tablas!$C$4:$C$8,MATCH(O60,Tablas!$A$4:$A$8,0)))</f>
      </c>
      <c r="CK60" s="3">
        <f>IF(P60="",0,INDEX(Tablas!$C$4:$C$8,MATCH(P60,Tablas!$A$4:$A$8,0)))</f>
      </c>
      <c r="CL60" s="3">
        <f>IF(Q60="",0,INDEX(Tablas!$C$4:$C$8,MATCH(Q60,Tablas!$A$4:$A$8,0)))</f>
      </c>
      <c r="CM60" s="3">
        <f>IF(R60="",0,INDEX(Tablas!$C$4:$C$8,MATCH(R60,Tablas!$A$4:$A$8,0)))</f>
      </c>
      <c r="CN60" s="3">
        <f>IF(S60="",0,INDEX(Tablas!$C$4:$C$8,MATCH(S60,Tablas!$A$4:$A$8,0)))</f>
      </c>
      <c r="CO60" s="3">
        <f>IF(T60="",0,INDEX(Tablas!$C$4:$C$8,MATCH(T60,Tablas!$A$4:$A$8,0)))</f>
      </c>
      <c r="CP60" s="3">
        <f>IF(U60="",0,INDEX(Tablas!$B$4:$B$8,MATCH(U60,Tablas!$A$4:$A$8,0)))</f>
      </c>
      <c r="CQ60" s="3">
        <f>IF(V60="",0,INDEX(Tablas!$B$4:$B$8,MATCH(V60,Tablas!$A$4:$A$8,0)))</f>
      </c>
      <c r="CR60" s="3">
        <f>IF(W60="",0,INDEX(Tablas!$B$4:$B$8,MATCH(W60,Tablas!$A$4:$A$8,0)))</f>
      </c>
      <c r="CS60" s="3">
        <f>IF(X60="",0,INDEX(Tablas!$B$4:$B$8,MATCH(X60,Tablas!$A$4:$A$8,0)))</f>
      </c>
      <c r="CT60" s="3">
        <f>IF(Y60="",0,INDEX(Tablas!$B$4:$B$8,MATCH(Y60,Tablas!$A$4:$A$8,0)))</f>
      </c>
      <c r="CU60" s="3">
        <f>IF(Z60="",0,INDEX(Tablas!$B$4:$B$8,MATCH(Z60,Tablas!$A$4:$A$8,0)))</f>
      </c>
      <c r="CV60" s="3">
        <f>IF(AA60="",0,INDEX(Tablas!$B$4:$B$8,MATCH(AA60,Tablas!$A$4:$A$8,0)))</f>
      </c>
      <c r="CW60" s="3">
        <f>IF(AB60="",0,INDEX(Tablas!$B$4:$B$8,MATCH(AB60,Tablas!$A$4:$A$8,0)))</f>
      </c>
      <c r="CX60" s="3">
        <f>IF(AC60="",0,INDEX(Tablas!$B$4:$B$8,MATCH(AC60,Tablas!$A$4:$A$8,0)))</f>
      </c>
      <c r="CY60" s="3">
        <f>IF(AD60="",0,INDEX(Tablas!$B$4:$B$8,MATCH(AD60,Tablas!$A$4:$A$8,0)))</f>
      </c>
      <c r="CZ60" s="3">
        <f>IF(AE60="",0,INDEX(Tablas!$B$4:$B$8,MATCH(AE60,Tablas!$A$4:$A$8,0)))</f>
      </c>
      <c r="DA60" s="3">
        <f>IF(AF60="",0,INDEX(Tablas!$B$4:$B$8,MATCH(AF60,Tablas!$A$4:$A$8,0)))</f>
      </c>
      <c r="DB60" s="3">
        <f>IF(AG60="",0,INDEX(Tablas!$B$4:$B$8,MATCH(AG60,Tablas!$A$4:$A$8,0)))</f>
      </c>
      <c r="DC60" s="3">
        <f>IF(AH60="",0,INDEX(Tablas!$B$4:$B$8,MATCH(AH60,Tablas!$A$4:$A$8,0)))</f>
      </c>
      <c r="DD60" s="3">
        <f>IF(AI60="",0,INDEX(Tablas!$B$4:$B$8,MATCH(AI60,Tablas!$A$4:$A$8,0)))</f>
      </c>
      <c r="DE60" s="3">
        <f>IF(AJ60="",0,INDEX(Tablas!$B$4:$B$8,MATCH(AJ60,Tablas!$A$4:$A$8,0)))</f>
      </c>
      <c r="DF60" s="3">
        <f>IF(AK60="",0,INDEX(Tablas!$C$4:$C$8,MATCH(AK60,Tablas!$A$4:$A$8,0)))</f>
      </c>
      <c r="DG60" s="3">
        <f>IF(AL60="",0,INDEX(Tablas!$C$4:$C$8,MATCH(AL60,Tablas!$A$4:$A$8,0)))</f>
      </c>
      <c r="DH60" s="3">
        <f>IF(AM60="",0,INDEX(Tablas!$C$4:$C$8,MATCH(AM60,Tablas!$A$4:$A$8,0)))</f>
      </c>
      <c r="DI60" s="3">
        <f>IF(AN60="",0,INDEX(Tablas!$C$4:$C$8,MATCH(AN60,Tablas!$A$4:$A$8,0)))</f>
      </c>
      <c r="DJ60" s="3">
        <f>IF(AO60="",0,INDEX(Tablas!$C$4:$C$8,MATCH(AO60,Tablas!$A$4:$A$8,0)))</f>
      </c>
      <c r="DK60" s="3">
        <f>IF(AP60="",0,INDEX(Tablas!$C$4:$C$8,MATCH(AP60,Tablas!$A$4:$A$8,0)))</f>
      </c>
      <c r="DL60" s="3">
        <f>IF(AQ60="",0,INDEX(Tablas!$C$4:$C$8,MATCH(AQ60,Tablas!$A$4:$A$8,0)))</f>
      </c>
      <c r="DM60" s="3">
        <f>IF(OR($B60&lt;&gt;"Sí",AR60=""),0,INDEX(Tablas!$C$4:$C$8,MATCH(AR60,Tablas!$A$4:$A$8,0)))</f>
      </c>
      <c r="DN60" s="3">
        <f>IF(OR($B60&lt;&gt;"Sí",AS60=""),0,INDEX(Tablas!$C$4:$C$8,MATCH(AS60,Tablas!$A$4:$A$8,0)))</f>
      </c>
      <c r="DO60" s="3">
        <f>IF(OR($B60&lt;&gt;"Sí",AT60=""),0,INDEX(Tablas!$C$4:$C$8,MATCH(AT60,Tablas!$A$4:$A$8,0)))</f>
      </c>
      <c r="DP60" s="3">
        <f>IF(OR($C60&lt;&gt;"Sí",AU60=""),0,INDEX(Tablas!$C$4:$C$8,MATCH(AU60,Tablas!$A$4:$A$8,0)))</f>
      </c>
      <c r="DQ60" s="3">
        <f>IF(OR($C60&lt;&gt;"Sí",AV60=""),0,INDEX(Tablas!$C$4:$C$8,MATCH(AV60,Tablas!$A$4:$A$8,0)))</f>
      </c>
      <c r="DR60" s="3">
        <f>IF(OR($C60&lt;&gt;"Sí",AW60=""),0,INDEX(Tablas!$C$4:$C$8,MATCH(AW60,Tablas!$A$4:$A$8,0)))</f>
      </c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6">
        <f>IF(COUNTA($A61:$AW61)=0,"",SUM(BY61:DR61))</f>
      </c>
      <c r="AY61" s="6">
        <f>IF(AX61="","",IF(AX61&lt;Tablas!$C$11,"Nulo",IF(AX61&lt;Tablas!$D$11,"Bajo",IF(AX61&lt;Tablas!$E$11,"Medio",IF(AX61&lt;Tablas!$F$11,"Alto","Muy alto")))))</f>
      </c>
      <c r="AZ61" s="3">
        <f>IF($AX61="","",SUM(BZ61,BY61,CA61))</f>
      </c>
      <c r="BA61" s="3">
        <f>IF(AZ61="","",IF(AZ61&lt;Tablas!$C$12,"Nulo",IF(AZ61&lt;Tablas!$D$12,"Bajo",IF(AZ61&lt;Tablas!$E$12,"Medio",IF(AZ61&lt;Tablas!$F$12,"Alto","Muy alto")))))</f>
      </c>
      <c r="BB61" s="3">
        <f>IF($AX61="","",SUM(CB61,CG61,CC61,CD61,CE61,CF61,DM61,DN61,DO61,CH61,CI61,CJ61,CK61,CR61,CS61,CT61,CP61,CQ61,CX61,CY61))</f>
      </c>
      <c r="BC61" s="3">
        <f>IF(BB61="","",IF(BB61&lt;Tablas!$C$13,"Nulo",IF(BB61&lt;Tablas!$D$13,"Bajo",IF(BB61&lt;Tablas!$E$13,"Medio",IF(BB61&lt;Tablas!$F$13,"Alto","Muy alto")))))</f>
      </c>
      <c r="BD61" s="3">
        <f>IF($AX61="","",SUM(CL61,CM61,CN61,CO61))</f>
      </c>
      <c r="BE61" s="3">
        <f>IF(BD61="","",IF(BD61&lt;Tablas!$C$14,"Nulo",IF(BD61&lt;Tablas!$D$14,"Bajo",IF(BD61&lt;Tablas!$E$14,"Medio",IF(BD61&lt;Tablas!$F$14,"Alto","Muy alto")))))</f>
      </c>
      <c r="BF61" s="3">
        <f>IF($AX61="","",SUM(CU61,CV61,CW61,CZ61,DA61,DB61,DC61,DD61,DP61,DQ61,DR61,DE61,DF61,DG61,DH61,DI61,DJ61,DK61,DL61))</f>
      </c>
      <c r="BG61" s="3">
        <f>IF(BF61="","",IF(BF61&lt;Tablas!$C$15,"Nulo",IF(BF61&lt;Tablas!$D$15,"Bajo",IF(BF61&lt;Tablas!$E$15,"Medio",IF(BF61&lt;Tablas!$F$15,"Alto","Muy alto")))))</f>
      </c>
      <c r="BH61" s="3">
        <f>IF($AX61="","",SUM(BZ61,BY61,CA61))</f>
      </c>
      <c r="BI61" s="3">
        <f>IF(BH61="","",IF(BH61&lt;Tablas!$C$16,"Nulo",IF(BH61&lt;Tablas!$D$16,"Bajo",IF(BH61&lt;Tablas!$E$16,"Medio",IF(BH61&lt;Tablas!$F$16,"Alto","Muy alto")))))</f>
      </c>
      <c r="BJ61" s="3">
        <f>IF($AX61="","",SUM(CB61,CG61,CC61,CD61,CE61,CF61,DM61,DN61,DO61,CH61,CI61,CJ61,CK61))</f>
      </c>
      <c r="BK61" s="3">
        <f>IF(BJ61="","",IF(BJ61&lt;Tablas!$C$17,"Nulo",IF(BJ61&lt;Tablas!$D$17,"Bajo",IF(BJ61&lt;Tablas!$E$17,"Medio",IF(BJ61&lt;Tablas!$F$17,"Alto","Muy alto")))))</f>
      </c>
      <c r="BL61" s="3">
        <f>IF($AX61="","",SUM(CR61,CS61,CT61,CP61,CQ61,CX61,CY61))</f>
      </c>
      <c r="BM61" s="3">
        <f>IF(BL61="","",IF(BL61&lt;Tablas!$C$18,"Nulo",IF(BL61&lt;Tablas!$D$18,"Bajo",IF(BL61&lt;Tablas!$E$18,"Medio",IF(BL61&lt;Tablas!$F$18,"Alto","Muy alto")))))</f>
      </c>
      <c r="BN61" s="3">
        <f>IF($AX61="","",SUM(CL61,CM61))</f>
      </c>
      <c r="BO61" s="3">
        <f>IF(BN61="","",IF(BN61&lt;Tablas!$C$19,"Nulo",IF(BN61&lt;Tablas!$D$19,"Bajo",IF(BN61&lt;Tablas!$E$19,"Medio",IF(BN61&lt;Tablas!$F$19,"Alto","Muy alto")))))</f>
      </c>
      <c r="BP61" s="3">
        <f>IF($AX61="","",SUM(CN61,CO61))</f>
      </c>
      <c r="BQ61" s="3">
        <f>IF(BP61="","",IF(BP61&lt;Tablas!$C$20,"Nulo",IF(BP61&lt;Tablas!$D$20,"Bajo",IF(BP61&lt;Tablas!$E$20,"Medio",IF(BP61&lt;Tablas!$F$20,"Alto","Muy alto")))))</f>
      </c>
      <c r="BR61" s="3">
        <f>IF($AX61="","",SUM(CU61,CV61,CW61,CZ61,DA61))</f>
      </c>
      <c r="BS61" s="3">
        <f>IF(BR61="","",IF(BR61&lt;Tablas!$C$21,"Nulo",IF(BR61&lt;Tablas!$D$21,"Bajo",IF(BR61&lt;Tablas!$E$21,"Medio",IF(BR61&lt;Tablas!$F$21,"Alto","Muy alto")))))</f>
      </c>
      <c r="BT61" s="3">
        <f>IF($AX61="","",SUM(DB61,DC61,DD61,DP61,DQ61,DR61))</f>
      </c>
      <c r="BU61" s="3">
        <f>IF(BT61="","",IF(BT61&lt;Tablas!$C$22,"Nulo",IF(BT61&lt;Tablas!$D$22,"Bajo",IF(BT61&lt;Tablas!$E$22,"Medio",IF(BT61&lt;Tablas!$F$22,"Alto","Muy alto")))))</f>
      </c>
      <c r="BV61" s="3">
        <f>IF($AX61="","",SUM(DE61,DF61,DG61,DH61,DI61,DJ61,DK61,DL61))</f>
      </c>
      <c r="BW61" s="3">
        <f>IF(BV61="","",IF(BV61&lt;Tablas!$C$23,"Nulo",IF(BV61&lt;Tablas!$D$23,"Bajo",IF(BV61&lt;Tablas!$E$23,"Medio",IF(BV61&lt;Tablas!$F$23,"Alto","Muy alto")))))</f>
      </c>
      <c r="BX61" s="3">
        <f>IF($AX61="","",COUNTBLANK(D61:AQ61)+IF($B61="Sí",COUNTBLANK(AR61:AT61),0)+IF($C61="Sí",COUNTBLANK(AU61:AW61),0)+IF($B61="",1,0)+IF($C61="",1,0))</f>
      </c>
      <c r="BY61" s="3">
        <f>IF(D61="",0,INDEX(Tablas!$C$4:$C$8,MATCH(D61,Tablas!$A$4:$A$8,0)))</f>
      </c>
      <c r="BZ61" s="3">
        <f>IF(E61="",0,INDEX(Tablas!$C$4:$C$8,MATCH(E61,Tablas!$A$4:$A$8,0)))</f>
      </c>
      <c r="CA61" s="3">
        <f>IF(F61="",0,INDEX(Tablas!$C$4:$C$8,MATCH(F61,Tablas!$A$4:$A$8,0)))</f>
      </c>
      <c r="CB61" s="3">
        <f>IF(G61="",0,INDEX(Tablas!$C$4:$C$8,MATCH(G61,Tablas!$A$4:$A$8,0)))</f>
      </c>
      <c r="CC61" s="3">
        <f>IF(H61="",0,INDEX(Tablas!$C$4:$C$8,MATCH(H61,Tablas!$A$4:$A$8,0)))</f>
      </c>
      <c r="CD61" s="3">
        <f>IF(I61="",0,INDEX(Tablas!$C$4:$C$8,MATCH(I61,Tablas!$A$4:$A$8,0)))</f>
      </c>
      <c r="CE61" s="3">
        <f>IF(J61="",0,INDEX(Tablas!$C$4:$C$8,MATCH(J61,Tablas!$A$4:$A$8,0)))</f>
      </c>
      <c r="CF61" s="3">
        <f>IF(K61="",0,INDEX(Tablas!$C$4:$C$8,MATCH(K61,Tablas!$A$4:$A$8,0)))</f>
      </c>
      <c r="CG61" s="3">
        <f>IF(L61="",0,INDEX(Tablas!$C$4:$C$8,MATCH(L61,Tablas!$A$4:$A$8,0)))</f>
      </c>
      <c r="CH61" s="3">
        <f>IF(M61="",0,INDEX(Tablas!$C$4:$C$8,MATCH(M61,Tablas!$A$4:$A$8,0)))</f>
      </c>
      <c r="CI61" s="3">
        <f>IF(N61="",0,INDEX(Tablas!$C$4:$C$8,MATCH(N61,Tablas!$A$4:$A$8,0)))</f>
      </c>
      <c r="CJ61" s="3">
        <f>IF(O61="",0,INDEX(Tablas!$C$4:$C$8,MATCH(O61,Tablas!$A$4:$A$8,0)))</f>
      </c>
      <c r="CK61" s="3">
        <f>IF(P61="",0,INDEX(Tablas!$C$4:$C$8,MATCH(P61,Tablas!$A$4:$A$8,0)))</f>
      </c>
      <c r="CL61" s="3">
        <f>IF(Q61="",0,INDEX(Tablas!$C$4:$C$8,MATCH(Q61,Tablas!$A$4:$A$8,0)))</f>
      </c>
      <c r="CM61" s="3">
        <f>IF(R61="",0,INDEX(Tablas!$C$4:$C$8,MATCH(R61,Tablas!$A$4:$A$8,0)))</f>
      </c>
      <c r="CN61" s="3">
        <f>IF(S61="",0,INDEX(Tablas!$C$4:$C$8,MATCH(S61,Tablas!$A$4:$A$8,0)))</f>
      </c>
      <c r="CO61" s="3">
        <f>IF(T61="",0,INDEX(Tablas!$C$4:$C$8,MATCH(T61,Tablas!$A$4:$A$8,0)))</f>
      </c>
      <c r="CP61" s="3">
        <f>IF(U61="",0,INDEX(Tablas!$B$4:$B$8,MATCH(U61,Tablas!$A$4:$A$8,0)))</f>
      </c>
      <c r="CQ61" s="3">
        <f>IF(V61="",0,INDEX(Tablas!$B$4:$B$8,MATCH(V61,Tablas!$A$4:$A$8,0)))</f>
      </c>
      <c r="CR61" s="3">
        <f>IF(W61="",0,INDEX(Tablas!$B$4:$B$8,MATCH(W61,Tablas!$A$4:$A$8,0)))</f>
      </c>
      <c r="CS61" s="3">
        <f>IF(X61="",0,INDEX(Tablas!$B$4:$B$8,MATCH(X61,Tablas!$A$4:$A$8,0)))</f>
      </c>
      <c r="CT61" s="3">
        <f>IF(Y61="",0,INDEX(Tablas!$B$4:$B$8,MATCH(Y61,Tablas!$A$4:$A$8,0)))</f>
      </c>
      <c r="CU61" s="3">
        <f>IF(Z61="",0,INDEX(Tablas!$B$4:$B$8,MATCH(Z61,Tablas!$A$4:$A$8,0)))</f>
      </c>
      <c r="CV61" s="3">
        <f>IF(AA61="",0,INDEX(Tablas!$B$4:$B$8,MATCH(AA61,Tablas!$A$4:$A$8,0)))</f>
      </c>
      <c r="CW61" s="3">
        <f>IF(AB61="",0,INDEX(Tablas!$B$4:$B$8,MATCH(AB61,Tablas!$A$4:$A$8,0)))</f>
      </c>
      <c r="CX61" s="3">
        <f>IF(AC61="",0,INDEX(Tablas!$B$4:$B$8,MATCH(AC61,Tablas!$A$4:$A$8,0)))</f>
      </c>
      <c r="CY61" s="3">
        <f>IF(AD61="",0,INDEX(Tablas!$B$4:$B$8,MATCH(AD61,Tablas!$A$4:$A$8,0)))</f>
      </c>
      <c r="CZ61" s="3">
        <f>IF(AE61="",0,INDEX(Tablas!$B$4:$B$8,MATCH(AE61,Tablas!$A$4:$A$8,0)))</f>
      </c>
      <c r="DA61" s="3">
        <f>IF(AF61="",0,INDEX(Tablas!$B$4:$B$8,MATCH(AF61,Tablas!$A$4:$A$8,0)))</f>
      </c>
      <c r="DB61" s="3">
        <f>IF(AG61="",0,INDEX(Tablas!$B$4:$B$8,MATCH(AG61,Tablas!$A$4:$A$8,0)))</f>
      </c>
      <c r="DC61" s="3">
        <f>IF(AH61="",0,INDEX(Tablas!$B$4:$B$8,MATCH(AH61,Tablas!$A$4:$A$8,0)))</f>
      </c>
      <c r="DD61" s="3">
        <f>IF(AI61="",0,INDEX(Tablas!$B$4:$B$8,MATCH(AI61,Tablas!$A$4:$A$8,0)))</f>
      </c>
      <c r="DE61" s="3">
        <f>IF(AJ61="",0,INDEX(Tablas!$B$4:$B$8,MATCH(AJ61,Tablas!$A$4:$A$8,0)))</f>
      </c>
      <c r="DF61" s="3">
        <f>IF(AK61="",0,INDEX(Tablas!$C$4:$C$8,MATCH(AK61,Tablas!$A$4:$A$8,0)))</f>
      </c>
      <c r="DG61" s="3">
        <f>IF(AL61="",0,INDEX(Tablas!$C$4:$C$8,MATCH(AL61,Tablas!$A$4:$A$8,0)))</f>
      </c>
      <c r="DH61" s="3">
        <f>IF(AM61="",0,INDEX(Tablas!$C$4:$C$8,MATCH(AM61,Tablas!$A$4:$A$8,0)))</f>
      </c>
      <c r="DI61" s="3">
        <f>IF(AN61="",0,INDEX(Tablas!$C$4:$C$8,MATCH(AN61,Tablas!$A$4:$A$8,0)))</f>
      </c>
      <c r="DJ61" s="3">
        <f>IF(AO61="",0,INDEX(Tablas!$C$4:$C$8,MATCH(AO61,Tablas!$A$4:$A$8,0)))</f>
      </c>
      <c r="DK61" s="3">
        <f>IF(AP61="",0,INDEX(Tablas!$C$4:$C$8,MATCH(AP61,Tablas!$A$4:$A$8,0)))</f>
      </c>
      <c r="DL61" s="3">
        <f>IF(AQ61="",0,INDEX(Tablas!$C$4:$C$8,MATCH(AQ61,Tablas!$A$4:$A$8,0)))</f>
      </c>
      <c r="DM61" s="3">
        <f>IF(OR($B61&lt;&gt;"Sí",AR61=""),0,INDEX(Tablas!$C$4:$C$8,MATCH(AR61,Tablas!$A$4:$A$8,0)))</f>
      </c>
      <c r="DN61" s="3">
        <f>IF(OR($B61&lt;&gt;"Sí",AS61=""),0,INDEX(Tablas!$C$4:$C$8,MATCH(AS61,Tablas!$A$4:$A$8,0)))</f>
      </c>
      <c r="DO61" s="3">
        <f>IF(OR($B61&lt;&gt;"Sí",AT61=""),0,INDEX(Tablas!$C$4:$C$8,MATCH(AT61,Tablas!$A$4:$A$8,0)))</f>
      </c>
      <c r="DP61" s="3">
        <f>IF(OR($C61&lt;&gt;"Sí",AU61=""),0,INDEX(Tablas!$C$4:$C$8,MATCH(AU61,Tablas!$A$4:$A$8,0)))</f>
      </c>
      <c r="DQ61" s="3">
        <f>IF(OR($C61&lt;&gt;"Sí",AV61=""),0,INDEX(Tablas!$C$4:$C$8,MATCH(AV61,Tablas!$A$4:$A$8,0)))</f>
      </c>
      <c r="DR61" s="3">
        <f>IF(OR($C61&lt;&gt;"Sí",AW61=""),0,INDEX(Tablas!$C$4:$C$8,MATCH(AW61,Tablas!$A$4:$A$8,0)))</f>
      </c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6">
        <f>IF(COUNTA($A62:$AW62)=0,"",SUM(BY62:DR62))</f>
      </c>
      <c r="AY62" s="6">
        <f>IF(AX62="","",IF(AX62&lt;Tablas!$C$11,"Nulo",IF(AX62&lt;Tablas!$D$11,"Bajo",IF(AX62&lt;Tablas!$E$11,"Medio",IF(AX62&lt;Tablas!$F$11,"Alto","Muy alto")))))</f>
      </c>
      <c r="AZ62" s="3">
        <f>IF($AX62="","",SUM(BZ62,BY62,CA62))</f>
      </c>
      <c r="BA62" s="3">
        <f>IF(AZ62="","",IF(AZ62&lt;Tablas!$C$12,"Nulo",IF(AZ62&lt;Tablas!$D$12,"Bajo",IF(AZ62&lt;Tablas!$E$12,"Medio",IF(AZ62&lt;Tablas!$F$12,"Alto","Muy alto")))))</f>
      </c>
      <c r="BB62" s="3">
        <f>IF($AX62="","",SUM(CB62,CG62,CC62,CD62,CE62,CF62,DM62,DN62,DO62,CH62,CI62,CJ62,CK62,CR62,CS62,CT62,CP62,CQ62,CX62,CY62))</f>
      </c>
      <c r="BC62" s="3">
        <f>IF(BB62="","",IF(BB62&lt;Tablas!$C$13,"Nulo",IF(BB62&lt;Tablas!$D$13,"Bajo",IF(BB62&lt;Tablas!$E$13,"Medio",IF(BB62&lt;Tablas!$F$13,"Alto","Muy alto")))))</f>
      </c>
      <c r="BD62" s="3">
        <f>IF($AX62="","",SUM(CL62,CM62,CN62,CO62))</f>
      </c>
      <c r="BE62" s="3">
        <f>IF(BD62="","",IF(BD62&lt;Tablas!$C$14,"Nulo",IF(BD62&lt;Tablas!$D$14,"Bajo",IF(BD62&lt;Tablas!$E$14,"Medio",IF(BD62&lt;Tablas!$F$14,"Alto","Muy alto")))))</f>
      </c>
      <c r="BF62" s="3">
        <f>IF($AX62="","",SUM(CU62,CV62,CW62,CZ62,DA62,DB62,DC62,DD62,DP62,DQ62,DR62,DE62,DF62,DG62,DH62,DI62,DJ62,DK62,DL62))</f>
      </c>
      <c r="BG62" s="3">
        <f>IF(BF62="","",IF(BF62&lt;Tablas!$C$15,"Nulo",IF(BF62&lt;Tablas!$D$15,"Bajo",IF(BF62&lt;Tablas!$E$15,"Medio",IF(BF62&lt;Tablas!$F$15,"Alto","Muy alto")))))</f>
      </c>
      <c r="BH62" s="3">
        <f>IF($AX62="","",SUM(BZ62,BY62,CA62))</f>
      </c>
      <c r="BI62" s="3">
        <f>IF(BH62="","",IF(BH62&lt;Tablas!$C$16,"Nulo",IF(BH62&lt;Tablas!$D$16,"Bajo",IF(BH62&lt;Tablas!$E$16,"Medio",IF(BH62&lt;Tablas!$F$16,"Alto","Muy alto")))))</f>
      </c>
      <c r="BJ62" s="3">
        <f>IF($AX62="","",SUM(CB62,CG62,CC62,CD62,CE62,CF62,DM62,DN62,DO62,CH62,CI62,CJ62,CK62))</f>
      </c>
      <c r="BK62" s="3">
        <f>IF(BJ62="","",IF(BJ62&lt;Tablas!$C$17,"Nulo",IF(BJ62&lt;Tablas!$D$17,"Bajo",IF(BJ62&lt;Tablas!$E$17,"Medio",IF(BJ62&lt;Tablas!$F$17,"Alto","Muy alto")))))</f>
      </c>
      <c r="BL62" s="3">
        <f>IF($AX62="","",SUM(CR62,CS62,CT62,CP62,CQ62,CX62,CY62))</f>
      </c>
      <c r="BM62" s="3">
        <f>IF(BL62="","",IF(BL62&lt;Tablas!$C$18,"Nulo",IF(BL62&lt;Tablas!$D$18,"Bajo",IF(BL62&lt;Tablas!$E$18,"Medio",IF(BL62&lt;Tablas!$F$18,"Alto","Muy alto")))))</f>
      </c>
      <c r="BN62" s="3">
        <f>IF($AX62="","",SUM(CL62,CM62))</f>
      </c>
      <c r="BO62" s="3">
        <f>IF(BN62="","",IF(BN62&lt;Tablas!$C$19,"Nulo",IF(BN62&lt;Tablas!$D$19,"Bajo",IF(BN62&lt;Tablas!$E$19,"Medio",IF(BN62&lt;Tablas!$F$19,"Alto","Muy alto")))))</f>
      </c>
      <c r="BP62" s="3">
        <f>IF($AX62="","",SUM(CN62,CO62))</f>
      </c>
      <c r="BQ62" s="3">
        <f>IF(BP62="","",IF(BP62&lt;Tablas!$C$20,"Nulo",IF(BP62&lt;Tablas!$D$20,"Bajo",IF(BP62&lt;Tablas!$E$20,"Medio",IF(BP62&lt;Tablas!$F$20,"Alto","Muy alto")))))</f>
      </c>
      <c r="BR62" s="3">
        <f>IF($AX62="","",SUM(CU62,CV62,CW62,CZ62,DA62))</f>
      </c>
      <c r="BS62" s="3">
        <f>IF(BR62="","",IF(BR62&lt;Tablas!$C$21,"Nulo",IF(BR62&lt;Tablas!$D$21,"Bajo",IF(BR62&lt;Tablas!$E$21,"Medio",IF(BR62&lt;Tablas!$F$21,"Alto","Muy alto")))))</f>
      </c>
      <c r="BT62" s="3">
        <f>IF($AX62="","",SUM(DB62,DC62,DD62,DP62,DQ62,DR62))</f>
      </c>
      <c r="BU62" s="3">
        <f>IF(BT62="","",IF(BT62&lt;Tablas!$C$22,"Nulo",IF(BT62&lt;Tablas!$D$22,"Bajo",IF(BT62&lt;Tablas!$E$22,"Medio",IF(BT62&lt;Tablas!$F$22,"Alto","Muy alto")))))</f>
      </c>
      <c r="BV62" s="3">
        <f>IF($AX62="","",SUM(DE62,DF62,DG62,DH62,DI62,DJ62,DK62,DL62))</f>
      </c>
      <c r="BW62" s="3">
        <f>IF(BV62="","",IF(BV62&lt;Tablas!$C$23,"Nulo",IF(BV62&lt;Tablas!$D$23,"Bajo",IF(BV62&lt;Tablas!$E$23,"Medio",IF(BV62&lt;Tablas!$F$23,"Alto","Muy alto")))))</f>
      </c>
      <c r="BX62" s="3">
        <f>IF($AX62="","",COUNTBLANK(D62:AQ62)+IF($B62="Sí",COUNTBLANK(AR62:AT62),0)+IF($C62="Sí",COUNTBLANK(AU62:AW62),0)+IF($B62="",1,0)+IF($C62="",1,0))</f>
      </c>
      <c r="BY62" s="3">
        <f>IF(D62="",0,INDEX(Tablas!$C$4:$C$8,MATCH(D62,Tablas!$A$4:$A$8,0)))</f>
      </c>
      <c r="BZ62" s="3">
        <f>IF(E62="",0,INDEX(Tablas!$C$4:$C$8,MATCH(E62,Tablas!$A$4:$A$8,0)))</f>
      </c>
      <c r="CA62" s="3">
        <f>IF(F62="",0,INDEX(Tablas!$C$4:$C$8,MATCH(F62,Tablas!$A$4:$A$8,0)))</f>
      </c>
      <c r="CB62" s="3">
        <f>IF(G62="",0,INDEX(Tablas!$C$4:$C$8,MATCH(G62,Tablas!$A$4:$A$8,0)))</f>
      </c>
      <c r="CC62" s="3">
        <f>IF(H62="",0,INDEX(Tablas!$C$4:$C$8,MATCH(H62,Tablas!$A$4:$A$8,0)))</f>
      </c>
      <c r="CD62" s="3">
        <f>IF(I62="",0,INDEX(Tablas!$C$4:$C$8,MATCH(I62,Tablas!$A$4:$A$8,0)))</f>
      </c>
      <c r="CE62" s="3">
        <f>IF(J62="",0,INDEX(Tablas!$C$4:$C$8,MATCH(J62,Tablas!$A$4:$A$8,0)))</f>
      </c>
      <c r="CF62" s="3">
        <f>IF(K62="",0,INDEX(Tablas!$C$4:$C$8,MATCH(K62,Tablas!$A$4:$A$8,0)))</f>
      </c>
      <c r="CG62" s="3">
        <f>IF(L62="",0,INDEX(Tablas!$C$4:$C$8,MATCH(L62,Tablas!$A$4:$A$8,0)))</f>
      </c>
      <c r="CH62" s="3">
        <f>IF(M62="",0,INDEX(Tablas!$C$4:$C$8,MATCH(M62,Tablas!$A$4:$A$8,0)))</f>
      </c>
      <c r="CI62" s="3">
        <f>IF(N62="",0,INDEX(Tablas!$C$4:$C$8,MATCH(N62,Tablas!$A$4:$A$8,0)))</f>
      </c>
      <c r="CJ62" s="3">
        <f>IF(O62="",0,INDEX(Tablas!$C$4:$C$8,MATCH(O62,Tablas!$A$4:$A$8,0)))</f>
      </c>
      <c r="CK62" s="3">
        <f>IF(P62="",0,INDEX(Tablas!$C$4:$C$8,MATCH(P62,Tablas!$A$4:$A$8,0)))</f>
      </c>
      <c r="CL62" s="3">
        <f>IF(Q62="",0,INDEX(Tablas!$C$4:$C$8,MATCH(Q62,Tablas!$A$4:$A$8,0)))</f>
      </c>
      <c r="CM62" s="3">
        <f>IF(R62="",0,INDEX(Tablas!$C$4:$C$8,MATCH(R62,Tablas!$A$4:$A$8,0)))</f>
      </c>
      <c r="CN62" s="3">
        <f>IF(S62="",0,INDEX(Tablas!$C$4:$C$8,MATCH(S62,Tablas!$A$4:$A$8,0)))</f>
      </c>
      <c r="CO62" s="3">
        <f>IF(T62="",0,INDEX(Tablas!$C$4:$C$8,MATCH(T62,Tablas!$A$4:$A$8,0)))</f>
      </c>
      <c r="CP62" s="3">
        <f>IF(U62="",0,INDEX(Tablas!$B$4:$B$8,MATCH(U62,Tablas!$A$4:$A$8,0)))</f>
      </c>
      <c r="CQ62" s="3">
        <f>IF(V62="",0,INDEX(Tablas!$B$4:$B$8,MATCH(V62,Tablas!$A$4:$A$8,0)))</f>
      </c>
      <c r="CR62" s="3">
        <f>IF(W62="",0,INDEX(Tablas!$B$4:$B$8,MATCH(W62,Tablas!$A$4:$A$8,0)))</f>
      </c>
      <c r="CS62" s="3">
        <f>IF(X62="",0,INDEX(Tablas!$B$4:$B$8,MATCH(X62,Tablas!$A$4:$A$8,0)))</f>
      </c>
      <c r="CT62" s="3">
        <f>IF(Y62="",0,INDEX(Tablas!$B$4:$B$8,MATCH(Y62,Tablas!$A$4:$A$8,0)))</f>
      </c>
      <c r="CU62" s="3">
        <f>IF(Z62="",0,INDEX(Tablas!$B$4:$B$8,MATCH(Z62,Tablas!$A$4:$A$8,0)))</f>
      </c>
      <c r="CV62" s="3">
        <f>IF(AA62="",0,INDEX(Tablas!$B$4:$B$8,MATCH(AA62,Tablas!$A$4:$A$8,0)))</f>
      </c>
      <c r="CW62" s="3">
        <f>IF(AB62="",0,INDEX(Tablas!$B$4:$B$8,MATCH(AB62,Tablas!$A$4:$A$8,0)))</f>
      </c>
      <c r="CX62" s="3">
        <f>IF(AC62="",0,INDEX(Tablas!$B$4:$B$8,MATCH(AC62,Tablas!$A$4:$A$8,0)))</f>
      </c>
      <c r="CY62" s="3">
        <f>IF(AD62="",0,INDEX(Tablas!$B$4:$B$8,MATCH(AD62,Tablas!$A$4:$A$8,0)))</f>
      </c>
      <c r="CZ62" s="3">
        <f>IF(AE62="",0,INDEX(Tablas!$B$4:$B$8,MATCH(AE62,Tablas!$A$4:$A$8,0)))</f>
      </c>
      <c r="DA62" s="3">
        <f>IF(AF62="",0,INDEX(Tablas!$B$4:$B$8,MATCH(AF62,Tablas!$A$4:$A$8,0)))</f>
      </c>
      <c r="DB62" s="3">
        <f>IF(AG62="",0,INDEX(Tablas!$B$4:$B$8,MATCH(AG62,Tablas!$A$4:$A$8,0)))</f>
      </c>
      <c r="DC62" s="3">
        <f>IF(AH62="",0,INDEX(Tablas!$B$4:$B$8,MATCH(AH62,Tablas!$A$4:$A$8,0)))</f>
      </c>
      <c r="DD62" s="3">
        <f>IF(AI62="",0,INDEX(Tablas!$B$4:$B$8,MATCH(AI62,Tablas!$A$4:$A$8,0)))</f>
      </c>
      <c r="DE62" s="3">
        <f>IF(AJ62="",0,INDEX(Tablas!$B$4:$B$8,MATCH(AJ62,Tablas!$A$4:$A$8,0)))</f>
      </c>
      <c r="DF62" s="3">
        <f>IF(AK62="",0,INDEX(Tablas!$C$4:$C$8,MATCH(AK62,Tablas!$A$4:$A$8,0)))</f>
      </c>
      <c r="DG62" s="3">
        <f>IF(AL62="",0,INDEX(Tablas!$C$4:$C$8,MATCH(AL62,Tablas!$A$4:$A$8,0)))</f>
      </c>
      <c r="DH62" s="3">
        <f>IF(AM62="",0,INDEX(Tablas!$C$4:$C$8,MATCH(AM62,Tablas!$A$4:$A$8,0)))</f>
      </c>
      <c r="DI62" s="3">
        <f>IF(AN62="",0,INDEX(Tablas!$C$4:$C$8,MATCH(AN62,Tablas!$A$4:$A$8,0)))</f>
      </c>
      <c r="DJ62" s="3">
        <f>IF(AO62="",0,INDEX(Tablas!$C$4:$C$8,MATCH(AO62,Tablas!$A$4:$A$8,0)))</f>
      </c>
      <c r="DK62" s="3">
        <f>IF(AP62="",0,INDEX(Tablas!$C$4:$C$8,MATCH(AP62,Tablas!$A$4:$A$8,0)))</f>
      </c>
      <c r="DL62" s="3">
        <f>IF(AQ62="",0,INDEX(Tablas!$C$4:$C$8,MATCH(AQ62,Tablas!$A$4:$A$8,0)))</f>
      </c>
      <c r="DM62" s="3">
        <f>IF(OR($B62&lt;&gt;"Sí",AR62=""),0,INDEX(Tablas!$C$4:$C$8,MATCH(AR62,Tablas!$A$4:$A$8,0)))</f>
      </c>
      <c r="DN62" s="3">
        <f>IF(OR($B62&lt;&gt;"Sí",AS62=""),0,INDEX(Tablas!$C$4:$C$8,MATCH(AS62,Tablas!$A$4:$A$8,0)))</f>
      </c>
      <c r="DO62" s="3">
        <f>IF(OR($B62&lt;&gt;"Sí",AT62=""),0,INDEX(Tablas!$C$4:$C$8,MATCH(AT62,Tablas!$A$4:$A$8,0)))</f>
      </c>
      <c r="DP62" s="3">
        <f>IF(OR($C62&lt;&gt;"Sí",AU62=""),0,INDEX(Tablas!$C$4:$C$8,MATCH(AU62,Tablas!$A$4:$A$8,0)))</f>
      </c>
      <c r="DQ62" s="3">
        <f>IF(OR($C62&lt;&gt;"Sí",AV62=""),0,INDEX(Tablas!$C$4:$C$8,MATCH(AV62,Tablas!$A$4:$A$8,0)))</f>
      </c>
      <c r="DR62" s="3">
        <f>IF(OR($C62&lt;&gt;"Sí",AW62=""),0,INDEX(Tablas!$C$4:$C$8,MATCH(AW62,Tablas!$A$4:$A$8,0)))</f>
      </c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6">
        <f>IF(COUNTA($A63:$AW63)=0,"",SUM(BY63:DR63))</f>
      </c>
      <c r="AY63" s="6">
        <f>IF(AX63="","",IF(AX63&lt;Tablas!$C$11,"Nulo",IF(AX63&lt;Tablas!$D$11,"Bajo",IF(AX63&lt;Tablas!$E$11,"Medio",IF(AX63&lt;Tablas!$F$11,"Alto","Muy alto")))))</f>
      </c>
      <c r="AZ63" s="3">
        <f>IF($AX63="","",SUM(BZ63,BY63,CA63))</f>
      </c>
      <c r="BA63" s="3">
        <f>IF(AZ63="","",IF(AZ63&lt;Tablas!$C$12,"Nulo",IF(AZ63&lt;Tablas!$D$12,"Bajo",IF(AZ63&lt;Tablas!$E$12,"Medio",IF(AZ63&lt;Tablas!$F$12,"Alto","Muy alto")))))</f>
      </c>
      <c r="BB63" s="3">
        <f>IF($AX63="","",SUM(CB63,CG63,CC63,CD63,CE63,CF63,DM63,DN63,DO63,CH63,CI63,CJ63,CK63,CR63,CS63,CT63,CP63,CQ63,CX63,CY63))</f>
      </c>
      <c r="BC63" s="3">
        <f>IF(BB63="","",IF(BB63&lt;Tablas!$C$13,"Nulo",IF(BB63&lt;Tablas!$D$13,"Bajo",IF(BB63&lt;Tablas!$E$13,"Medio",IF(BB63&lt;Tablas!$F$13,"Alto","Muy alto")))))</f>
      </c>
      <c r="BD63" s="3">
        <f>IF($AX63="","",SUM(CL63,CM63,CN63,CO63))</f>
      </c>
      <c r="BE63" s="3">
        <f>IF(BD63="","",IF(BD63&lt;Tablas!$C$14,"Nulo",IF(BD63&lt;Tablas!$D$14,"Bajo",IF(BD63&lt;Tablas!$E$14,"Medio",IF(BD63&lt;Tablas!$F$14,"Alto","Muy alto")))))</f>
      </c>
      <c r="BF63" s="3">
        <f>IF($AX63="","",SUM(CU63,CV63,CW63,CZ63,DA63,DB63,DC63,DD63,DP63,DQ63,DR63,DE63,DF63,DG63,DH63,DI63,DJ63,DK63,DL63))</f>
      </c>
      <c r="BG63" s="3">
        <f>IF(BF63="","",IF(BF63&lt;Tablas!$C$15,"Nulo",IF(BF63&lt;Tablas!$D$15,"Bajo",IF(BF63&lt;Tablas!$E$15,"Medio",IF(BF63&lt;Tablas!$F$15,"Alto","Muy alto")))))</f>
      </c>
      <c r="BH63" s="3">
        <f>IF($AX63="","",SUM(BZ63,BY63,CA63))</f>
      </c>
      <c r="BI63" s="3">
        <f>IF(BH63="","",IF(BH63&lt;Tablas!$C$16,"Nulo",IF(BH63&lt;Tablas!$D$16,"Bajo",IF(BH63&lt;Tablas!$E$16,"Medio",IF(BH63&lt;Tablas!$F$16,"Alto","Muy alto")))))</f>
      </c>
      <c r="BJ63" s="3">
        <f>IF($AX63="","",SUM(CB63,CG63,CC63,CD63,CE63,CF63,DM63,DN63,DO63,CH63,CI63,CJ63,CK63))</f>
      </c>
      <c r="BK63" s="3">
        <f>IF(BJ63="","",IF(BJ63&lt;Tablas!$C$17,"Nulo",IF(BJ63&lt;Tablas!$D$17,"Bajo",IF(BJ63&lt;Tablas!$E$17,"Medio",IF(BJ63&lt;Tablas!$F$17,"Alto","Muy alto")))))</f>
      </c>
      <c r="BL63" s="3">
        <f>IF($AX63="","",SUM(CR63,CS63,CT63,CP63,CQ63,CX63,CY63))</f>
      </c>
      <c r="BM63" s="3">
        <f>IF(BL63="","",IF(BL63&lt;Tablas!$C$18,"Nulo",IF(BL63&lt;Tablas!$D$18,"Bajo",IF(BL63&lt;Tablas!$E$18,"Medio",IF(BL63&lt;Tablas!$F$18,"Alto","Muy alto")))))</f>
      </c>
      <c r="BN63" s="3">
        <f>IF($AX63="","",SUM(CL63,CM63))</f>
      </c>
      <c r="BO63" s="3">
        <f>IF(BN63="","",IF(BN63&lt;Tablas!$C$19,"Nulo",IF(BN63&lt;Tablas!$D$19,"Bajo",IF(BN63&lt;Tablas!$E$19,"Medio",IF(BN63&lt;Tablas!$F$19,"Alto","Muy alto")))))</f>
      </c>
      <c r="BP63" s="3">
        <f>IF($AX63="","",SUM(CN63,CO63))</f>
      </c>
      <c r="BQ63" s="3">
        <f>IF(BP63="","",IF(BP63&lt;Tablas!$C$20,"Nulo",IF(BP63&lt;Tablas!$D$20,"Bajo",IF(BP63&lt;Tablas!$E$20,"Medio",IF(BP63&lt;Tablas!$F$20,"Alto","Muy alto")))))</f>
      </c>
      <c r="BR63" s="3">
        <f>IF($AX63="","",SUM(CU63,CV63,CW63,CZ63,DA63))</f>
      </c>
      <c r="BS63" s="3">
        <f>IF(BR63="","",IF(BR63&lt;Tablas!$C$21,"Nulo",IF(BR63&lt;Tablas!$D$21,"Bajo",IF(BR63&lt;Tablas!$E$21,"Medio",IF(BR63&lt;Tablas!$F$21,"Alto","Muy alto")))))</f>
      </c>
      <c r="BT63" s="3">
        <f>IF($AX63="","",SUM(DB63,DC63,DD63,DP63,DQ63,DR63))</f>
      </c>
      <c r="BU63" s="3">
        <f>IF(BT63="","",IF(BT63&lt;Tablas!$C$22,"Nulo",IF(BT63&lt;Tablas!$D$22,"Bajo",IF(BT63&lt;Tablas!$E$22,"Medio",IF(BT63&lt;Tablas!$F$22,"Alto","Muy alto")))))</f>
      </c>
      <c r="BV63" s="3">
        <f>IF($AX63="","",SUM(DE63,DF63,DG63,DH63,DI63,DJ63,DK63,DL63))</f>
      </c>
      <c r="BW63" s="3">
        <f>IF(BV63="","",IF(BV63&lt;Tablas!$C$23,"Nulo",IF(BV63&lt;Tablas!$D$23,"Bajo",IF(BV63&lt;Tablas!$E$23,"Medio",IF(BV63&lt;Tablas!$F$23,"Alto","Muy alto")))))</f>
      </c>
      <c r="BX63" s="3">
        <f>IF($AX63="","",COUNTBLANK(D63:AQ63)+IF($B63="Sí",COUNTBLANK(AR63:AT63),0)+IF($C63="Sí",COUNTBLANK(AU63:AW63),0)+IF($B63="",1,0)+IF($C63="",1,0))</f>
      </c>
      <c r="BY63" s="3">
        <f>IF(D63="",0,INDEX(Tablas!$C$4:$C$8,MATCH(D63,Tablas!$A$4:$A$8,0)))</f>
      </c>
      <c r="BZ63" s="3">
        <f>IF(E63="",0,INDEX(Tablas!$C$4:$C$8,MATCH(E63,Tablas!$A$4:$A$8,0)))</f>
      </c>
      <c r="CA63" s="3">
        <f>IF(F63="",0,INDEX(Tablas!$C$4:$C$8,MATCH(F63,Tablas!$A$4:$A$8,0)))</f>
      </c>
      <c r="CB63" s="3">
        <f>IF(G63="",0,INDEX(Tablas!$C$4:$C$8,MATCH(G63,Tablas!$A$4:$A$8,0)))</f>
      </c>
      <c r="CC63" s="3">
        <f>IF(H63="",0,INDEX(Tablas!$C$4:$C$8,MATCH(H63,Tablas!$A$4:$A$8,0)))</f>
      </c>
      <c r="CD63" s="3">
        <f>IF(I63="",0,INDEX(Tablas!$C$4:$C$8,MATCH(I63,Tablas!$A$4:$A$8,0)))</f>
      </c>
      <c r="CE63" s="3">
        <f>IF(J63="",0,INDEX(Tablas!$C$4:$C$8,MATCH(J63,Tablas!$A$4:$A$8,0)))</f>
      </c>
      <c r="CF63" s="3">
        <f>IF(K63="",0,INDEX(Tablas!$C$4:$C$8,MATCH(K63,Tablas!$A$4:$A$8,0)))</f>
      </c>
      <c r="CG63" s="3">
        <f>IF(L63="",0,INDEX(Tablas!$C$4:$C$8,MATCH(L63,Tablas!$A$4:$A$8,0)))</f>
      </c>
      <c r="CH63" s="3">
        <f>IF(M63="",0,INDEX(Tablas!$C$4:$C$8,MATCH(M63,Tablas!$A$4:$A$8,0)))</f>
      </c>
      <c r="CI63" s="3">
        <f>IF(N63="",0,INDEX(Tablas!$C$4:$C$8,MATCH(N63,Tablas!$A$4:$A$8,0)))</f>
      </c>
      <c r="CJ63" s="3">
        <f>IF(O63="",0,INDEX(Tablas!$C$4:$C$8,MATCH(O63,Tablas!$A$4:$A$8,0)))</f>
      </c>
      <c r="CK63" s="3">
        <f>IF(P63="",0,INDEX(Tablas!$C$4:$C$8,MATCH(P63,Tablas!$A$4:$A$8,0)))</f>
      </c>
      <c r="CL63" s="3">
        <f>IF(Q63="",0,INDEX(Tablas!$C$4:$C$8,MATCH(Q63,Tablas!$A$4:$A$8,0)))</f>
      </c>
      <c r="CM63" s="3">
        <f>IF(R63="",0,INDEX(Tablas!$C$4:$C$8,MATCH(R63,Tablas!$A$4:$A$8,0)))</f>
      </c>
      <c r="CN63" s="3">
        <f>IF(S63="",0,INDEX(Tablas!$C$4:$C$8,MATCH(S63,Tablas!$A$4:$A$8,0)))</f>
      </c>
      <c r="CO63" s="3">
        <f>IF(T63="",0,INDEX(Tablas!$C$4:$C$8,MATCH(T63,Tablas!$A$4:$A$8,0)))</f>
      </c>
      <c r="CP63" s="3">
        <f>IF(U63="",0,INDEX(Tablas!$B$4:$B$8,MATCH(U63,Tablas!$A$4:$A$8,0)))</f>
      </c>
      <c r="CQ63" s="3">
        <f>IF(V63="",0,INDEX(Tablas!$B$4:$B$8,MATCH(V63,Tablas!$A$4:$A$8,0)))</f>
      </c>
      <c r="CR63" s="3">
        <f>IF(W63="",0,INDEX(Tablas!$B$4:$B$8,MATCH(W63,Tablas!$A$4:$A$8,0)))</f>
      </c>
      <c r="CS63" s="3">
        <f>IF(X63="",0,INDEX(Tablas!$B$4:$B$8,MATCH(X63,Tablas!$A$4:$A$8,0)))</f>
      </c>
      <c r="CT63" s="3">
        <f>IF(Y63="",0,INDEX(Tablas!$B$4:$B$8,MATCH(Y63,Tablas!$A$4:$A$8,0)))</f>
      </c>
      <c r="CU63" s="3">
        <f>IF(Z63="",0,INDEX(Tablas!$B$4:$B$8,MATCH(Z63,Tablas!$A$4:$A$8,0)))</f>
      </c>
      <c r="CV63" s="3">
        <f>IF(AA63="",0,INDEX(Tablas!$B$4:$B$8,MATCH(AA63,Tablas!$A$4:$A$8,0)))</f>
      </c>
      <c r="CW63" s="3">
        <f>IF(AB63="",0,INDEX(Tablas!$B$4:$B$8,MATCH(AB63,Tablas!$A$4:$A$8,0)))</f>
      </c>
      <c r="CX63" s="3">
        <f>IF(AC63="",0,INDEX(Tablas!$B$4:$B$8,MATCH(AC63,Tablas!$A$4:$A$8,0)))</f>
      </c>
      <c r="CY63" s="3">
        <f>IF(AD63="",0,INDEX(Tablas!$B$4:$B$8,MATCH(AD63,Tablas!$A$4:$A$8,0)))</f>
      </c>
      <c r="CZ63" s="3">
        <f>IF(AE63="",0,INDEX(Tablas!$B$4:$B$8,MATCH(AE63,Tablas!$A$4:$A$8,0)))</f>
      </c>
      <c r="DA63" s="3">
        <f>IF(AF63="",0,INDEX(Tablas!$B$4:$B$8,MATCH(AF63,Tablas!$A$4:$A$8,0)))</f>
      </c>
      <c r="DB63" s="3">
        <f>IF(AG63="",0,INDEX(Tablas!$B$4:$B$8,MATCH(AG63,Tablas!$A$4:$A$8,0)))</f>
      </c>
      <c r="DC63" s="3">
        <f>IF(AH63="",0,INDEX(Tablas!$B$4:$B$8,MATCH(AH63,Tablas!$A$4:$A$8,0)))</f>
      </c>
      <c r="DD63" s="3">
        <f>IF(AI63="",0,INDEX(Tablas!$B$4:$B$8,MATCH(AI63,Tablas!$A$4:$A$8,0)))</f>
      </c>
      <c r="DE63" s="3">
        <f>IF(AJ63="",0,INDEX(Tablas!$B$4:$B$8,MATCH(AJ63,Tablas!$A$4:$A$8,0)))</f>
      </c>
      <c r="DF63" s="3">
        <f>IF(AK63="",0,INDEX(Tablas!$C$4:$C$8,MATCH(AK63,Tablas!$A$4:$A$8,0)))</f>
      </c>
      <c r="DG63" s="3">
        <f>IF(AL63="",0,INDEX(Tablas!$C$4:$C$8,MATCH(AL63,Tablas!$A$4:$A$8,0)))</f>
      </c>
      <c r="DH63" s="3">
        <f>IF(AM63="",0,INDEX(Tablas!$C$4:$C$8,MATCH(AM63,Tablas!$A$4:$A$8,0)))</f>
      </c>
      <c r="DI63" s="3">
        <f>IF(AN63="",0,INDEX(Tablas!$C$4:$C$8,MATCH(AN63,Tablas!$A$4:$A$8,0)))</f>
      </c>
      <c r="DJ63" s="3">
        <f>IF(AO63="",0,INDEX(Tablas!$C$4:$C$8,MATCH(AO63,Tablas!$A$4:$A$8,0)))</f>
      </c>
      <c r="DK63" s="3">
        <f>IF(AP63="",0,INDEX(Tablas!$C$4:$C$8,MATCH(AP63,Tablas!$A$4:$A$8,0)))</f>
      </c>
      <c r="DL63" s="3">
        <f>IF(AQ63="",0,INDEX(Tablas!$C$4:$C$8,MATCH(AQ63,Tablas!$A$4:$A$8,0)))</f>
      </c>
      <c r="DM63" s="3">
        <f>IF(OR($B63&lt;&gt;"Sí",AR63=""),0,INDEX(Tablas!$C$4:$C$8,MATCH(AR63,Tablas!$A$4:$A$8,0)))</f>
      </c>
      <c r="DN63" s="3">
        <f>IF(OR($B63&lt;&gt;"Sí",AS63=""),0,INDEX(Tablas!$C$4:$C$8,MATCH(AS63,Tablas!$A$4:$A$8,0)))</f>
      </c>
      <c r="DO63" s="3">
        <f>IF(OR($B63&lt;&gt;"Sí",AT63=""),0,INDEX(Tablas!$C$4:$C$8,MATCH(AT63,Tablas!$A$4:$A$8,0)))</f>
      </c>
      <c r="DP63" s="3">
        <f>IF(OR($C63&lt;&gt;"Sí",AU63=""),0,INDEX(Tablas!$C$4:$C$8,MATCH(AU63,Tablas!$A$4:$A$8,0)))</f>
      </c>
      <c r="DQ63" s="3">
        <f>IF(OR($C63&lt;&gt;"Sí",AV63=""),0,INDEX(Tablas!$C$4:$C$8,MATCH(AV63,Tablas!$A$4:$A$8,0)))</f>
      </c>
      <c r="DR63" s="3">
        <f>IF(OR($C63&lt;&gt;"Sí",AW63=""),0,INDEX(Tablas!$C$4:$C$8,MATCH(AW63,Tablas!$A$4:$A$8,0)))</f>
      </c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6">
        <f>IF(COUNTA($A64:$AW64)=0,"",SUM(BY64:DR64))</f>
      </c>
      <c r="AY64" s="6">
        <f>IF(AX64="","",IF(AX64&lt;Tablas!$C$11,"Nulo",IF(AX64&lt;Tablas!$D$11,"Bajo",IF(AX64&lt;Tablas!$E$11,"Medio",IF(AX64&lt;Tablas!$F$11,"Alto","Muy alto")))))</f>
      </c>
      <c r="AZ64" s="3">
        <f>IF($AX64="","",SUM(BZ64,BY64,CA64))</f>
      </c>
      <c r="BA64" s="3">
        <f>IF(AZ64="","",IF(AZ64&lt;Tablas!$C$12,"Nulo",IF(AZ64&lt;Tablas!$D$12,"Bajo",IF(AZ64&lt;Tablas!$E$12,"Medio",IF(AZ64&lt;Tablas!$F$12,"Alto","Muy alto")))))</f>
      </c>
      <c r="BB64" s="3">
        <f>IF($AX64="","",SUM(CB64,CG64,CC64,CD64,CE64,CF64,DM64,DN64,DO64,CH64,CI64,CJ64,CK64,CR64,CS64,CT64,CP64,CQ64,CX64,CY64))</f>
      </c>
      <c r="BC64" s="3">
        <f>IF(BB64="","",IF(BB64&lt;Tablas!$C$13,"Nulo",IF(BB64&lt;Tablas!$D$13,"Bajo",IF(BB64&lt;Tablas!$E$13,"Medio",IF(BB64&lt;Tablas!$F$13,"Alto","Muy alto")))))</f>
      </c>
      <c r="BD64" s="3">
        <f>IF($AX64="","",SUM(CL64,CM64,CN64,CO64))</f>
      </c>
      <c r="BE64" s="3">
        <f>IF(BD64="","",IF(BD64&lt;Tablas!$C$14,"Nulo",IF(BD64&lt;Tablas!$D$14,"Bajo",IF(BD64&lt;Tablas!$E$14,"Medio",IF(BD64&lt;Tablas!$F$14,"Alto","Muy alto")))))</f>
      </c>
      <c r="BF64" s="3">
        <f>IF($AX64="","",SUM(CU64,CV64,CW64,CZ64,DA64,DB64,DC64,DD64,DP64,DQ64,DR64,DE64,DF64,DG64,DH64,DI64,DJ64,DK64,DL64))</f>
      </c>
      <c r="BG64" s="3">
        <f>IF(BF64="","",IF(BF64&lt;Tablas!$C$15,"Nulo",IF(BF64&lt;Tablas!$D$15,"Bajo",IF(BF64&lt;Tablas!$E$15,"Medio",IF(BF64&lt;Tablas!$F$15,"Alto","Muy alto")))))</f>
      </c>
      <c r="BH64" s="3">
        <f>IF($AX64="","",SUM(BZ64,BY64,CA64))</f>
      </c>
      <c r="BI64" s="3">
        <f>IF(BH64="","",IF(BH64&lt;Tablas!$C$16,"Nulo",IF(BH64&lt;Tablas!$D$16,"Bajo",IF(BH64&lt;Tablas!$E$16,"Medio",IF(BH64&lt;Tablas!$F$16,"Alto","Muy alto")))))</f>
      </c>
      <c r="BJ64" s="3">
        <f>IF($AX64="","",SUM(CB64,CG64,CC64,CD64,CE64,CF64,DM64,DN64,DO64,CH64,CI64,CJ64,CK64))</f>
      </c>
      <c r="BK64" s="3">
        <f>IF(BJ64="","",IF(BJ64&lt;Tablas!$C$17,"Nulo",IF(BJ64&lt;Tablas!$D$17,"Bajo",IF(BJ64&lt;Tablas!$E$17,"Medio",IF(BJ64&lt;Tablas!$F$17,"Alto","Muy alto")))))</f>
      </c>
      <c r="BL64" s="3">
        <f>IF($AX64="","",SUM(CR64,CS64,CT64,CP64,CQ64,CX64,CY64))</f>
      </c>
      <c r="BM64" s="3">
        <f>IF(BL64="","",IF(BL64&lt;Tablas!$C$18,"Nulo",IF(BL64&lt;Tablas!$D$18,"Bajo",IF(BL64&lt;Tablas!$E$18,"Medio",IF(BL64&lt;Tablas!$F$18,"Alto","Muy alto")))))</f>
      </c>
      <c r="BN64" s="3">
        <f>IF($AX64="","",SUM(CL64,CM64))</f>
      </c>
      <c r="BO64" s="3">
        <f>IF(BN64="","",IF(BN64&lt;Tablas!$C$19,"Nulo",IF(BN64&lt;Tablas!$D$19,"Bajo",IF(BN64&lt;Tablas!$E$19,"Medio",IF(BN64&lt;Tablas!$F$19,"Alto","Muy alto")))))</f>
      </c>
      <c r="BP64" s="3">
        <f>IF($AX64="","",SUM(CN64,CO64))</f>
      </c>
      <c r="BQ64" s="3">
        <f>IF(BP64="","",IF(BP64&lt;Tablas!$C$20,"Nulo",IF(BP64&lt;Tablas!$D$20,"Bajo",IF(BP64&lt;Tablas!$E$20,"Medio",IF(BP64&lt;Tablas!$F$20,"Alto","Muy alto")))))</f>
      </c>
      <c r="BR64" s="3">
        <f>IF($AX64="","",SUM(CU64,CV64,CW64,CZ64,DA64))</f>
      </c>
      <c r="BS64" s="3">
        <f>IF(BR64="","",IF(BR64&lt;Tablas!$C$21,"Nulo",IF(BR64&lt;Tablas!$D$21,"Bajo",IF(BR64&lt;Tablas!$E$21,"Medio",IF(BR64&lt;Tablas!$F$21,"Alto","Muy alto")))))</f>
      </c>
      <c r="BT64" s="3">
        <f>IF($AX64="","",SUM(DB64,DC64,DD64,DP64,DQ64,DR64))</f>
      </c>
      <c r="BU64" s="3">
        <f>IF(BT64="","",IF(BT64&lt;Tablas!$C$22,"Nulo",IF(BT64&lt;Tablas!$D$22,"Bajo",IF(BT64&lt;Tablas!$E$22,"Medio",IF(BT64&lt;Tablas!$F$22,"Alto","Muy alto")))))</f>
      </c>
      <c r="BV64" s="3">
        <f>IF($AX64="","",SUM(DE64,DF64,DG64,DH64,DI64,DJ64,DK64,DL64))</f>
      </c>
      <c r="BW64" s="3">
        <f>IF(BV64="","",IF(BV64&lt;Tablas!$C$23,"Nulo",IF(BV64&lt;Tablas!$D$23,"Bajo",IF(BV64&lt;Tablas!$E$23,"Medio",IF(BV64&lt;Tablas!$F$23,"Alto","Muy alto")))))</f>
      </c>
      <c r="BX64" s="3">
        <f>IF($AX64="","",COUNTBLANK(D64:AQ64)+IF($B64="Sí",COUNTBLANK(AR64:AT64),0)+IF($C64="Sí",COUNTBLANK(AU64:AW64),0)+IF($B64="",1,0)+IF($C64="",1,0))</f>
      </c>
      <c r="BY64" s="3">
        <f>IF(D64="",0,INDEX(Tablas!$C$4:$C$8,MATCH(D64,Tablas!$A$4:$A$8,0)))</f>
      </c>
      <c r="BZ64" s="3">
        <f>IF(E64="",0,INDEX(Tablas!$C$4:$C$8,MATCH(E64,Tablas!$A$4:$A$8,0)))</f>
      </c>
      <c r="CA64" s="3">
        <f>IF(F64="",0,INDEX(Tablas!$C$4:$C$8,MATCH(F64,Tablas!$A$4:$A$8,0)))</f>
      </c>
      <c r="CB64" s="3">
        <f>IF(G64="",0,INDEX(Tablas!$C$4:$C$8,MATCH(G64,Tablas!$A$4:$A$8,0)))</f>
      </c>
      <c r="CC64" s="3">
        <f>IF(H64="",0,INDEX(Tablas!$C$4:$C$8,MATCH(H64,Tablas!$A$4:$A$8,0)))</f>
      </c>
      <c r="CD64" s="3">
        <f>IF(I64="",0,INDEX(Tablas!$C$4:$C$8,MATCH(I64,Tablas!$A$4:$A$8,0)))</f>
      </c>
      <c r="CE64" s="3">
        <f>IF(J64="",0,INDEX(Tablas!$C$4:$C$8,MATCH(J64,Tablas!$A$4:$A$8,0)))</f>
      </c>
      <c r="CF64" s="3">
        <f>IF(K64="",0,INDEX(Tablas!$C$4:$C$8,MATCH(K64,Tablas!$A$4:$A$8,0)))</f>
      </c>
      <c r="CG64" s="3">
        <f>IF(L64="",0,INDEX(Tablas!$C$4:$C$8,MATCH(L64,Tablas!$A$4:$A$8,0)))</f>
      </c>
      <c r="CH64" s="3">
        <f>IF(M64="",0,INDEX(Tablas!$C$4:$C$8,MATCH(M64,Tablas!$A$4:$A$8,0)))</f>
      </c>
      <c r="CI64" s="3">
        <f>IF(N64="",0,INDEX(Tablas!$C$4:$C$8,MATCH(N64,Tablas!$A$4:$A$8,0)))</f>
      </c>
      <c r="CJ64" s="3">
        <f>IF(O64="",0,INDEX(Tablas!$C$4:$C$8,MATCH(O64,Tablas!$A$4:$A$8,0)))</f>
      </c>
      <c r="CK64" s="3">
        <f>IF(P64="",0,INDEX(Tablas!$C$4:$C$8,MATCH(P64,Tablas!$A$4:$A$8,0)))</f>
      </c>
      <c r="CL64" s="3">
        <f>IF(Q64="",0,INDEX(Tablas!$C$4:$C$8,MATCH(Q64,Tablas!$A$4:$A$8,0)))</f>
      </c>
      <c r="CM64" s="3">
        <f>IF(R64="",0,INDEX(Tablas!$C$4:$C$8,MATCH(R64,Tablas!$A$4:$A$8,0)))</f>
      </c>
      <c r="CN64" s="3">
        <f>IF(S64="",0,INDEX(Tablas!$C$4:$C$8,MATCH(S64,Tablas!$A$4:$A$8,0)))</f>
      </c>
      <c r="CO64" s="3">
        <f>IF(T64="",0,INDEX(Tablas!$C$4:$C$8,MATCH(T64,Tablas!$A$4:$A$8,0)))</f>
      </c>
      <c r="CP64" s="3">
        <f>IF(U64="",0,INDEX(Tablas!$B$4:$B$8,MATCH(U64,Tablas!$A$4:$A$8,0)))</f>
      </c>
      <c r="CQ64" s="3">
        <f>IF(V64="",0,INDEX(Tablas!$B$4:$B$8,MATCH(V64,Tablas!$A$4:$A$8,0)))</f>
      </c>
      <c r="CR64" s="3">
        <f>IF(W64="",0,INDEX(Tablas!$B$4:$B$8,MATCH(W64,Tablas!$A$4:$A$8,0)))</f>
      </c>
      <c r="CS64" s="3">
        <f>IF(X64="",0,INDEX(Tablas!$B$4:$B$8,MATCH(X64,Tablas!$A$4:$A$8,0)))</f>
      </c>
      <c r="CT64" s="3">
        <f>IF(Y64="",0,INDEX(Tablas!$B$4:$B$8,MATCH(Y64,Tablas!$A$4:$A$8,0)))</f>
      </c>
      <c r="CU64" s="3">
        <f>IF(Z64="",0,INDEX(Tablas!$B$4:$B$8,MATCH(Z64,Tablas!$A$4:$A$8,0)))</f>
      </c>
      <c r="CV64" s="3">
        <f>IF(AA64="",0,INDEX(Tablas!$B$4:$B$8,MATCH(AA64,Tablas!$A$4:$A$8,0)))</f>
      </c>
      <c r="CW64" s="3">
        <f>IF(AB64="",0,INDEX(Tablas!$B$4:$B$8,MATCH(AB64,Tablas!$A$4:$A$8,0)))</f>
      </c>
      <c r="CX64" s="3">
        <f>IF(AC64="",0,INDEX(Tablas!$B$4:$B$8,MATCH(AC64,Tablas!$A$4:$A$8,0)))</f>
      </c>
      <c r="CY64" s="3">
        <f>IF(AD64="",0,INDEX(Tablas!$B$4:$B$8,MATCH(AD64,Tablas!$A$4:$A$8,0)))</f>
      </c>
      <c r="CZ64" s="3">
        <f>IF(AE64="",0,INDEX(Tablas!$B$4:$B$8,MATCH(AE64,Tablas!$A$4:$A$8,0)))</f>
      </c>
      <c r="DA64" s="3">
        <f>IF(AF64="",0,INDEX(Tablas!$B$4:$B$8,MATCH(AF64,Tablas!$A$4:$A$8,0)))</f>
      </c>
      <c r="DB64" s="3">
        <f>IF(AG64="",0,INDEX(Tablas!$B$4:$B$8,MATCH(AG64,Tablas!$A$4:$A$8,0)))</f>
      </c>
      <c r="DC64" s="3">
        <f>IF(AH64="",0,INDEX(Tablas!$B$4:$B$8,MATCH(AH64,Tablas!$A$4:$A$8,0)))</f>
      </c>
      <c r="DD64" s="3">
        <f>IF(AI64="",0,INDEX(Tablas!$B$4:$B$8,MATCH(AI64,Tablas!$A$4:$A$8,0)))</f>
      </c>
      <c r="DE64" s="3">
        <f>IF(AJ64="",0,INDEX(Tablas!$B$4:$B$8,MATCH(AJ64,Tablas!$A$4:$A$8,0)))</f>
      </c>
      <c r="DF64" s="3">
        <f>IF(AK64="",0,INDEX(Tablas!$C$4:$C$8,MATCH(AK64,Tablas!$A$4:$A$8,0)))</f>
      </c>
      <c r="DG64" s="3">
        <f>IF(AL64="",0,INDEX(Tablas!$C$4:$C$8,MATCH(AL64,Tablas!$A$4:$A$8,0)))</f>
      </c>
      <c r="DH64" s="3">
        <f>IF(AM64="",0,INDEX(Tablas!$C$4:$C$8,MATCH(AM64,Tablas!$A$4:$A$8,0)))</f>
      </c>
      <c r="DI64" s="3">
        <f>IF(AN64="",0,INDEX(Tablas!$C$4:$C$8,MATCH(AN64,Tablas!$A$4:$A$8,0)))</f>
      </c>
      <c r="DJ64" s="3">
        <f>IF(AO64="",0,INDEX(Tablas!$C$4:$C$8,MATCH(AO64,Tablas!$A$4:$A$8,0)))</f>
      </c>
      <c r="DK64" s="3">
        <f>IF(AP64="",0,INDEX(Tablas!$C$4:$C$8,MATCH(AP64,Tablas!$A$4:$A$8,0)))</f>
      </c>
      <c r="DL64" s="3">
        <f>IF(AQ64="",0,INDEX(Tablas!$C$4:$C$8,MATCH(AQ64,Tablas!$A$4:$A$8,0)))</f>
      </c>
      <c r="DM64" s="3">
        <f>IF(OR($B64&lt;&gt;"Sí",AR64=""),0,INDEX(Tablas!$C$4:$C$8,MATCH(AR64,Tablas!$A$4:$A$8,0)))</f>
      </c>
      <c r="DN64" s="3">
        <f>IF(OR($B64&lt;&gt;"Sí",AS64=""),0,INDEX(Tablas!$C$4:$C$8,MATCH(AS64,Tablas!$A$4:$A$8,0)))</f>
      </c>
      <c r="DO64" s="3">
        <f>IF(OR($B64&lt;&gt;"Sí",AT64=""),0,INDEX(Tablas!$C$4:$C$8,MATCH(AT64,Tablas!$A$4:$A$8,0)))</f>
      </c>
      <c r="DP64" s="3">
        <f>IF(OR($C64&lt;&gt;"Sí",AU64=""),0,INDEX(Tablas!$C$4:$C$8,MATCH(AU64,Tablas!$A$4:$A$8,0)))</f>
      </c>
      <c r="DQ64" s="3">
        <f>IF(OR($C64&lt;&gt;"Sí",AV64=""),0,INDEX(Tablas!$C$4:$C$8,MATCH(AV64,Tablas!$A$4:$A$8,0)))</f>
      </c>
      <c r="DR64" s="3">
        <f>IF(OR($C64&lt;&gt;"Sí",AW64=""),0,INDEX(Tablas!$C$4:$C$8,MATCH(AW64,Tablas!$A$4:$A$8,0)))</f>
      </c>
    </row>
  </sheetData>
  <sheetProtection sheet="1" objects="1" scenarios="1" formatColumns="0" formatRows="0" autoFilter="0"/>
  <dataValidations count="2">
    <dataValidation type="list" allowBlank="1" showErrorMessage="1" errorTitle="Respuesta no válida" error="Escriba Sí o No." sqref="B5:C64">
      <formula1>"Sí,No"</formula1>
    </dataValidation>
    <dataValidation type="list" allowBlank="1" showErrorMessage="1" errorTitle="Respuesta no válida" error="Elija una de las cinco opciones de la escala." sqref="D5:AW64">
      <formula1>"Siempre,Casi siempre,Algunas veces,Casi nunca,Nunca"</formula1>
    </dataValidation>
  </dataValidations>
  <pageMargins left="0.5" right="0.5" top="0.6" bottom="0.6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2"/>
  <cols>
    <col min="1" max="1" width="52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1" customWidth="1"/>
  </cols>
  <sheetData>
    <row r="1">
      <c r="A1" s="4" t="inlineStr">
        <is>
          <t xml:space="preserve">Resumen colectivo — Guía de Referencia II</t>
        </is>
      </c>
    </row>
    <row r="2">
      <c r="A2" s="5" t="inlineStr">
        <is>
          <t xml:space="preserve">Estos conteos son los que se informan a los trabajadores y van al informe del numeral 7.7. Ningún resultado individual se publica.</t>
        </is>
      </c>
    </row>
    <row r="4">
      <c r="A4" s="1" t="inlineStr">
        <is>
          <t xml:space="preserve">Cuestionarios capturados</t>
        </is>
      </c>
      <c r="B4" s="6">
        <f>COUNT(Respuestas!$AX$5:$AX$64)</f>
      </c>
    </row>
    <row r="5">
      <c r="A5" s="1" t="inlineStr">
        <is>
          <t xml:space="preserve">Cuestionarios con reactivos sin contestar</t>
        </is>
      </c>
      <c r="B5" s="6">
        <f>COUNTIF(Respuestas!$BX$5:$BX$64,"&gt;0")</f>
      </c>
    </row>
    <row r="7">
      <c r="A7" s="1" t="inlineStr">
        <is>
          <t xml:space="preserve">Resultado</t>
        </is>
      </c>
      <c r="B7" s="1" t="inlineStr">
        <is>
          <t xml:space="preserve">Nulo</t>
        </is>
      </c>
      <c r="C7" s="1" t="inlineStr">
        <is>
          <t xml:space="preserve">Bajo</t>
        </is>
      </c>
      <c r="D7" s="1" t="inlineStr">
        <is>
          <t xml:space="preserve">Medio</t>
        </is>
      </c>
      <c r="E7" s="1" t="inlineStr">
        <is>
          <t xml:space="preserve">Alto</t>
        </is>
      </c>
      <c r="F7" s="1" t="inlineStr">
        <is>
          <t xml:space="preserve">Muy alto</t>
        </is>
      </c>
      <c r="G7" s="1" t="inlineStr">
        <is>
          <t xml:space="preserve">Promedio</t>
        </is>
      </c>
    </row>
    <row r="8">
      <c r="A8" s="1" t="inlineStr">
        <is>
          <t xml:space="preserve">Calificación final</t>
        </is>
      </c>
      <c r="B8" s="3">
        <f>COUNTIF(Respuestas!$AY$5:$AY$64,"Nulo")</f>
      </c>
      <c r="C8" s="3">
        <f>COUNTIF(Respuestas!$AY$5:$AY$64,"Bajo")</f>
      </c>
      <c r="D8" s="3">
        <f>COUNTIF(Respuestas!$AY$5:$AY$64,"Medio")</f>
      </c>
      <c r="E8" s="3">
        <f>COUNTIF(Respuestas!$AY$5:$AY$64,"Alto")</f>
      </c>
      <c r="F8" s="3">
        <f>COUNTIF(Respuestas!$AY$5:$AY$64,"Muy alto")</f>
      </c>
      <c r="G8" s="3">
        <f>IFERROR(AVERAGE(Respuestas!$AX$5:$AX$64),"")</f>
      </c>
    </row>
    <row r="9">
      <c r="A9" s="1" t="inlineStr">
        <is>
          <t xml:space="preserve">Categoría: Ambiente de trabajo</t>
        </is>
      </c>
      <c r="B9" s="3">
        <f>COUNTIF(Respuestas!$BA$5:$BA$64,"Nulo")</f>
      </c>
      <c r="C9" s="3">
        <f>COUNTIF(Respuestas!$BA$5:$BA$64,"Bajo")</f>
      </c>
      <c r="D9" s="3">
        <f>COUNTIF(Respuestas!$BA$5:$BA$64,"Medio")</f>
      </c>
      <c r="E9" s="3">
        <f>COUNTIF(Respuestas!$BA$5:$BA$64,"Alto")</f>
      </c>
      <c r="F9" s="3">
        <f>COUNTIF(Respuestas!$BA$5:$BA$64,"Muy alto")</f>
      </c>
      <c r="G9" s="3">
        <f>IFERROR(AVERAGE(Respuestas!$AZ$5:$AZ$64),"")</f>
      </c>
    </row>
    <row r="10">
      <c r="A10" s="1" t="inlineStr">
        <is>
          <t xml:space="preserve">Categoría: Factores propios de la actividad</t>
        </is>
      </c>
      <c r="B10" s="3">
        <f>COUNTIF(Respuestas!$BC$5:$BC$64,"Nulo")</f>
      </c>
      <c r="C10" s="3">
        <f>COUNTIF(Respuestas!$BC$5:$BC$64,"Bajo")</f>
      </c>
      <c r="D10" s="3">
        <f>COUNTIF(Respuestas!$BC$5:$BC$64,"Medio")</f>
      </c>
      <c r="E10" s="3">
        <f>COUNTIF(Respuestas!$BC$5:$BC$64,"Alto")</f>
      </c>
      <c r="F10" s="3">
        <f>COUNTIF(Respuestas!$BC$5:$BC$64,"Muy alto")</f>
      </c>
      <c r="G10" s="3">
        <f>IFERROR(AVERAGE(Respuestas!$BB$5:$BB$64),"")</f>
      </c>
    </row>
    <row r="11">
      <c r="A11" s="1" t="inlineStr">
        <is>
          <t xml:space="preserve">Categoría: Organización del tiempo de trabajo</t>
        </is>
      </c>
      <c r="B11" s="3">
        <f>COUNTIF(Respuestas!$BE$5:$BE$64,"Nulo")</f>
      </c>
      <c r="C11" s="3">
        <f>COUNTIF(Respuestas!$BE$5:$BE$64,"Bajo")</f>
      </c>
      <c r="D11" s="3">
        <f>COUNTIF(Respuestas!$BE$5:$BE$64,"Medio")</f>
      </c>
      <c r="E11" s="3">
        <f>COUNTIF(Respuestas!$BE$5:$BE$64,"Alto")</f>
      </c>
      <c r="F11" s="3">
        <f>COUNTIF(Respuestas!$BE$5:$BE$64,"Muy alto")</f>
      </c>
      <c r="G11" s="3">
        <f>IFERROR(AVERAGE(Respuestas!$BD$5:$BD$64),"")</f>
      </c>
    </row>
    <row r="12">
      <c r="A12" s="1" t="inlineStr">
        <is>
          <t xml:space="preserve">Categoría: Liderazgo y relaciones en el trabajo</t>
        </is>
      </c>
      <c r="B12" s="3">
        <f>COUNTIF(Respuestas!$BG$5:$BG$64,"Nulo")</f>
      </c>
      <c r="C12" s="3">
        <f>COUNTIF(Respuestas!$BG$5:$BG$64,"Bajo")</f>
      </c>
      <c r="D12" s="3">
        <f>COUNTIF(Respuestas!$BG$5:$BG$64,"Medio")</f>
      </c>
      <c r="E12" s="3">
        <f>COUNTIF(Respuestas!$BG$5:$BG$64,"Alto")</f>
      </c>
      <c r="F12" s="3">
        <f>COUNTIF(Respuestas!$BG$5:$BG$64,"Muy alto")</f>
      </c>
      <c r="G12" s="3">
        <f>IFERROR(AVERAGE(Respuestas!$BF$5:$BF$64),"")</f>
      </c>
    </row>
    <row r="13">
      <c r="A13" s="1" t="inlineStr">
        <is>
          <t xml:space="preserve">Dominio: Condiciones en el ambiente de trabajo</t>
        </is>
      </c>
      <c r="B13" s="3">
        <f>COUNTIF(Respuestas!$BI$5:$BI$64,"Nulo")</f>
      </c>
      <c r="C13" s="3">
        <f>COUNTIF(Respuestas!$BI$5:$BI$64,"Bajo")</f>
      </c>
      <c r="D13" s="3">
        <f>COUNTIF(Respuestas!$BI$5:$BI$64,"Medio")</f>
      </c>
      <c r="E13" s="3">
        <f>COUNTIF(Respuestas!$BI$5:$BI$64,"Alto")</f>
      </c>
      <c r="F13" s="3">
        <f>COUNTIF(Respuestas!$BI$5:$BI$64,"Muy alto")</f>
      </c>
      <c r="G13" s="3">
        <f>IFERROR(AVERAGE(Respuestas!$BH$5:$BH$64),"")</f>
      </c>
    </row>
    <row r="14">
      <c r="A14" s="1" t="inlineStr">
        <is>
          <t xml:space="preserve">Dominio: Carga de trabajo</t>
        </is>
      </c>
      <c r="B14" s="3">
        <f>COUNTIF(Respuestas!$BK$5:$BK$64,"Nulo")</f>
      </c>
      <c r="C14" s="3">
        <f>COUNTIF(Respuestas!$BK$5:$BK$64,"Bajo")</f>
      </c>
      <c r="D14" s="3">
        <f>COUNTIF(Respuestas!$BK$5:$BK$64,"Medio")</f>
      </c>
      <c r="E14" s="3">
        <f>COUNTIF(Respuestas!$BK$5:$BK$64,"Alto")</f>
      </c>
      <c r="F14" s="3">
        <f>COUNTIF(Respuestas!$BK$5:$BK$64,"Muy alto")</f>
      </c>
      <c r="G14" s="3">
        <f>IFERROR(AVERAGE(Respuestas!$BJ$5:$BJ$64),"")</f>
      </c>
    </row>
    <row r="15">
      <c r="A15" s="1" t="inlineStr">
        <is>
          <t xml:space="preserve">Dominio: Falta de control sobre el trabajo</t>
        </is>
      </c>
      <c r="B15" s="3">
        <f>COUNTIF(Respuestas!$BM$5:$BM$64,"Nulo")</f>
      </c>
      <c r="C15" s="3">
        <f>COUNTIF(Respuestas!$BM$5:$BM$64,"Bajo")</f>
      </c>
      <c r="D15" s="3">
        <f>COUNTIF(Respuestas!$BM$5:$BM$64,"Medio")</f>
      </c>
      <c r="E15" s="3">
        <f>COUNTIF(Respuestas!$BM$5:$BM$64,"Alto")</f>
      </c>
      <c r="F15" s="3">
        <f>COUNTIF(Respuestas!$BM$5:$BM$64,"Muy alto")</f>
      </c>
      <c r="G15" s="3">
        <f>IFERROR(AVERAGE(Respuestas!$BL$5:$BL$64),"")</f>
      </c>
    </row>
    <row r="16">
      <c r="A16" s="1" t="inlineStr">
        <is>
          <t xml:space="preserve">Dominio: Jornada de trabajo</t>
        </is>
      </c>
      <c r="B16" s="3">
        <f>COUNTIF(Respuestas!$BO$5:$BO$64,"Nulo")</f>
      </c>
      <c r="C16" s="3">
        <f>COUNTIF(Respuestas!$BO$5:$BO$64,"Bajo")</f>
      </c>
      <c r="D16" s="3">
        <f>COUNTIF(Respuestas!$BO$5:$BO$64,"Medio")</f>
      </c>
      <c r="E16" s="3">
        <f>COUNTIF(Respuestas!$BO$5:$BO$64,"Alto")</f>
      </c>
      <c r="F16" s="3">
        <f>COUNTIF(Respuestas!$BO$5:$BO$64,"Muy alto")</f>
      </c>
      <c r="G16" s="3">
        <f>IFERROR(AVERAGE(Respuestas!$BN$5:$BN$64),"")</f>
      </c>
    </row>
    <row r="17">
      <c r="A17" s="1" t="inlineStr">
        <is>
          <t xml:space="preserve">Dominio: Interferencia en la relación trabajo-familia</t>
        </is>
      </c>
      <c r="B17" s="3">
        <f>COUNTIF(Respuestas!$BQ$5:$BQ$64,"Nulo")</f>
      </c>
      <c r="C17" s="3">
        <f>COUNTIF(Respuestas!$BQ$5:$BQ$64,"Bajo")</f>
      </c>
      <c r="D17" s="3">
        <f>COUNTIF(Respuestas!$BQ$5:$BQ$64,"Medio")</f>
      </c>
      <c r="E17" s="3">
        <f>COUNTIF(Respuestas!$BQ$5:$BQ$64,"Alto")</f>
      </c>
      <c r="F17" s="3">
        <f>COUNTIF(Respuestas!$BQ$5:$BQ$64,"Muy alto")</f>
      </c>
      <c r="G17" s="3">
        <f>IFERROR(AVERAGE(Respuestas!$BP$5:$BP$64),"")</f>
      </c>
    </row>
    <row r="18">
      <c r="A18" s="1" t="inlineStr">
        <is>
          <t xml:space="preserve">Dominio: Liderazgo</t>
        </is>
      </c>
      <c r="B18" s="3">
        <f>COUNTIF(Respuestas!$BS$5:$BS$64,"Nulo")</f>
      </c>
      <c r="C18" s="3">
        <f>COUNTIF(Respuestas!$BS$5:$BS$64,"Bajo")</f>
      </c>
      <c r="D18" s="3">
        <f>COUNTIF(Respuestas!$BS$5:$BS$64,"Medio")</f>
      </c>
      <c r="E18" s="3">
        <f>COUNTIF(Respuestas!$BS$5:$BS$64,"Alto")</f>
      </c>
      <c r="F18" s="3">
        <f>COUNTIF(Respuestas!$BS$5:$BS$64,"Muy alto")</f>
      </c>
      <c r="G18" s="3">
        <f>IFERROR(AVERAGE(Respuestas!$BR$5:$BR$64),"")</f>
      </c>
    </row>
    <row r="19">
      <c r="A19" s="1" t="inlineStr">
        <is>
          <t xml:space="preserve">Dominio: Relaciones en el trabajo</t>
        </is>
      </c>
      <c r="B19" s="3">
        <f>COUNTIF(Respuestas!$BU$5:$BU$64,"Nulo")</f>
      </c>
      <c r="C19" s="3">
        <f>COUNTIF(Respuestas!$BU$5:$BU$64,"Bajo")</f>
      </c>
      <c r="D19" s="3">
        <f>COUNTIF(Respuestas!$BU$5:$BU$64,"Medio")</f>
      </c>
      <c r="E19" s="3">
        <f>COUNTIF(Respuestas!$BU$5:$BU$64,"Alto")</f>
      </c>
      <c r="F19" s="3">
        <f>COUNTIF(Respuestas!$BU$5:$BU$64,"Muy alto")</f>
      </c>
      <c r="G19" s="3">
        <f>IFERROR(AVERAGE(Respuestas!$BT$5:$BT$64),"")</f>
      </c>
    </row>
    <row r="20">
      <c r="A20" s="1" t="inlineStr">
        <is>
          <t xml:space="preserve">Dominio: Violencia</t>
        </is>
      </c>
      <c r="B20" s="3">
        <f>COUNTIF(Respuestas!$BW$5:$BW$64,"Nulo")</f>
      </c>
      <c r="C20" s="3">
        <f>COUNTIF(Respuestas!$BW$5:$BW$64,"Bajo")</f>
      </c>
      <c r="D20" s="3">
        <f>COUNTIF(Respuestas!$BW$5:$BW$64,"Medio")</f>
      </c>
      <c r="E20" s="3">
        <f>COUNTIF(Respuestas!$BW$5:$BW$64,"Alto")</f>
      </c>
      <c r="F20" s="3">
        <f>COUNTIF(Respuestas!$BW$5:$BW$64,"Muy alto")</f>
      </c>
      <c r="G20" s="3">
        <f>IFERROR(AVERAGE(Respuestas!$BV$5:$BV$64),"")</f>
      </c>
    </row>
    <row r="22">
      <c r="A22" s="1" t="inlineStr">
        <is>
          <t xml:space="preserve">Criterios para la toma de acciones (Tabla 4)</t>
        </is>
      </c>
    </row>
    <row r="23">
      <c r="A23" s="1" t="inlineStr">
        <is>
          <t xml:space="preserve">Muy alto</t>
        </is>
      </c>
      <c r="B23" s="5" t="inlineStr">
        <is>
          <t xml:space="preserve">Se requiere realizar el análisis de cada categoría y dominio para establecer las acciones de intervención apropiadas, mediante un Programa de intervención que deberá incluir evaluaciones específicas, y contemplar campañas de sensibilización, revisar la política de prevención de riesgos psicosociales y programas para la prevención de los factores de riesgo psicosocial, la promoción de un entorno organizacional favorable y la prevención de la violencia laboral, así como reforzar su aplicación y difusión.</t>
        </is>
      </c>
    </row>
    <row r="24">
      <c r="A24" s="1" t="inlineStr">
        <is>
          <t xml:space="preserve">Alto</t>
        </is>
      </c>
      <c r="B24" s="5" t="inlineStr">
        <is>
          <t xml:space="preserve">Se requiere realizar un análisis de cada categoría y dominio, de manera que se puedan determinar las acciones de intervención apropiadas a través de un Programa de intervención, que podrá incluir una evaluación específica y deberá incluir una campaña de sensibilización, revisar la política de prevención de riesgos psicosociales y programas para la prevención de los factores de riesgo psicosocial, la promoción de un entorno organizacional favorable y la prevención de la violencia laboral, así como reforzar su aplicación y difusión.</t>
        </is>
      </c>
    </row>
    <row r="25">
      <c r="A25" s="1" t="inlineStr">
        <is>
          <t xml:space="preserve">Medio</t>
        </is>
      </c>
      <c r="B25" s="5" t="inlineStr">
        <is>
          <t xml:space="preserve">Se requiere revisar la política de prevención de riesgos psicosociales y programas para la prevención de los factores de riesgo psicosocial, la promoción de un entorno organizacional favorable y la prevención de la violencia laboral, así como reforzar su aplicación y difusión, mediante un Programa de intervención.</t>
        </is>
      </c>
    </row>
    <row r="26">
      <c r="A26" s="1" t="inlineStr">
        <is>
          <t xml:space="preserve">Bajo</t>
        </is>
      </c>
      <c r="B26" s="5" t="inlineStr">
        <is>
          <t xml:space="preserve">Es necesario una mayor difusión de la política de prevención de riesgos psicosociales y programas para: la prevención de los factores de riesgo psicosocial, la promoción de un entorno organizacional favorable y la prevención de la violencia laboral.</t>
        </is>
      </c>
    </row>
    <row r="27">
      <c r="A27" s="1" t="inlineStr">
        <is>
          <t xml:space="preserve">Nulo</t>
        </is>
      </c>
      <c r="B27" s="5" t="inlineStr">
        <is>
          <t xml:space="preserve">El riesgo resulta despreciable por lo que no se requiere medidas adicionales.</t>
        </is>
      </c>
    </row>
  </sheetData>
  <sheetProtection sheet="1" objects="1" scenarios="1" formatColumns="0" formatRows="0" autoFilter="0"/>
  <pageMargins left="0.5" right="0.5" top="0.6" bottom="0.6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2"/>
  <cols>
    <col min="1" max="1" width="50" customWidth="1"/>
    <col min="2" max="2" width="12" customWidth="1"/>
    <col min="3" max="3" width="12" customWidth="1"/>
    <col min="4" max="4" width="12" customWidth="1"/>
    <col min="5" max="5" width="12" customWidth="1"/>
    <col min="6" max="6" width="14" customWidth="1"/>
    <col min="7" max="7" width="60" customWidth="1"/>
  </cols>
  <sheetData>
    <row r="1">
      <c r="A1" s="4" t="inlineStr">
        <is>
          <t xml:space="preserve">Tablas de la Guía de Referencia II — NOM-035-STPS-2018 (DOF 23-10-2018)</t>
        </is>
      </c>
    </row>
    <row r="3">
      <c r="A3" s="1" t="inlineStr">
        <is>
          <t xml:space="preserve">Respuesta</t>
        </is>
      </c>
      <c r="B3" s="1" t="inlineStr">
        <is>
          <t xml:space="preserve">Valor en ítems con Siempre = 0</t>
        </is>
      </c>
      <c r="C3" s="1" t="inlineStr">
        <is>
          <t xml:space="preserve">Valor en ítems con Siempre = 4</t>
        </is>
      </c>
    </row>
    <row r="4">
      <c r="A4" s="0" t="inlineStr">
        <is>
          <t xml:space="preserve">Siempre</t>
        </is>
      </c>
      <c r="B4" s="0">
        <v>0</v>
      </c>
      <c r="C4" s="0">
        <v>4</v>
      </c>
    </row>
    <row r="5">
      <c r="A5" s="0" t="inlineStr">
        <is>
          <t xml:space="preserve">Casi siempre</t>
        </is>
      </c>
      <c r="B5" s="0">
        <v>1</v>
      </c>
      <c r="C5" s="0">
        <v>3</v>
      </c>
    </row>
    <row r="6">
      <c r="A6" s="0" t="inlineStr">
        <is>
          <t xml:space="preserve">Algunas veces</t>
        </is>
      </c>
      <c r="B6" s="0">
        <v>2</v>
      </c>
      <c r="C6" s="0">
        <v>2</v>
      </c>
    </row>
    <row r="7">
      <c r="A7" s="0" t="inlineStr">
        <is>
          <t xml:space="preserve">Casi nunca</t>
        </is>
      </c>
      <c r="B7" s="0">
        <v>3</v>
      </c>
      <c r="C7" s="0">
        <v>1</v>
      </c>
    </row>
    <row r="8">
      <c r="A8" s="0" t="inlineStr">
        <is>
          <t xml:space="preserve">Nunca</t>
        </is>
      </c>
      <c r="B8" s="0">
        <v>4</v>
      </c>
      <c r="C8" s="0">
        <v>0</v>
      </c>
    </row>
    <row r="10">
      <c r="A10" s="1" t="inlineStr">
        <is>
          <t xml:space="preserve">Grupo</t>
        </is>
      </c>
      <c r="B10" s="1" t="inlineStr">
        <is>
          <t xml:space="preserve">Tipo</t>
        </is>
      </c>
      <c r="C10" s="1" t="inlineStr">
        <is>
          <t xml:space="preserve">Bajo desde</t>
        </is>
      </c>
      <c r="D10" s="1" t="inlineStr">
        <is>
          <t xml:space="preserve">Medio desde</t>
        </is>
      </c>
      <c r="E10" s="1" t="inlineStr">
        <is>
          <t xml:space="preserve">Alto desde</t>
        </is>
      </c>
      <c r="F10" s="1" t="inlineStr">
        <is>
          <t xml:space="preserve">Muy alto desde</t>
        </is>
      </c>
      <c r="G10" s="1" t="inlineStr">
        <is>
          <t xml:space="preserve">Reactivos</t>
        </is>
      </c>
    </row>
    <row r="11">
      <c r="A11" s="0" t="inlineStr">
        <is>
          <t xml:space="preserve">Calificación final del cuestionario</t>
        </is>
      </c>
      <c r="B11" s="0" t="inlineStr">
        <is>
          <t xml:space="preserve">Final</t>
        </is>
      </c>
      <c r="C11" s="0">
        <v>20</v>
      </c>
      <c r="D11" s="0">
        <v>45</v>
      </c>
      <c r="E11" s="0">
        <v>70</v>
      </c>
      <c r="F11" s="0">
        <v>90</v>
      </c>
      <c r="G11" s="0" t="inlineStr">
        <is>
          <t xml:space="preserve">1 a 46</t>
        </is>
      </c>
    </row>
    <row r="12">
      <c r="A12" s="0" t="inlineStr">
        <is>
          <t xml:space="preserve">Ambiente de trabajo</t>
        </is>
      </c>
      <c r="B12" s="0" t="inlineStr">
        <is>
          <t xml:space="preserve">Categoría</t>
        </is>
      </c>
      <c r="C12" s="0">
        <v>3</v>
      </c>
      <c r="D12" s="0">
        <v>5</v>
      </c>
      <c r="E12" s="0">
        <v>7</v>
      </c>
      <c r="F12" s="0">
        <v>9</v>
      </c>
      <c r="G12" s="0" t="inlineStr">
        <is>
          <t xml:space="preserve">2, 1, 3</t>
        </is>
      </c>
    </row>
    <row r="13">
      <c r="A13" s="0" t="inlineStr">
        <is>
          <t xml:space="preserve">Factores propios de la actividad</t>
        </is>
      </c>
      <c r="B13" s="0" t="inlineStr">
        <is>
          <t xml:space="preserve">Categoría</t>
        </is>
      </c>
      <c r="C13" s="0">
        <v>10</v>
      </c>
      <c r="D13" s="0">
        <v>20</v>
      </c>
      <c r="E13" s="0">
        <v>30</v>
      </c>
      <c r="F13" s="0">
        <v>40</v>
      </c>
      <c r="G13" s="0" t="inlineStr">
        <is>
          <t xml:space="preserve">4, 9, 5, 6, 7, 8, 41, 42, 43, 10, 11, 12, 13, 20, 21, 22, 18, 19, 26, 27</t>
        </is>
      </c>
    </row>
    <row r="14">
      <c r="A14" s="0" t="inlineStr">
        <is>
          <t xml:space="preserve">Organización del tiempo de trabajo</t>
        </is>
      </c>
      <c r="B14" s="0" t="inlineStr">
        <is>
          <t xml:space="preserve">Categoría</t>
        </is>
      </c>
      <c r="C14" s="0">
        <v>4</v>
      </c>
      <c r="D14" s="0">
        <v>6</v>
      </c>
      <c r="E14" s="0">
        <v>9</v>
      </c>
      <c r="F14" s="0">
        <v>12</v>
      </c>
      <c r="G14" s="0" t="inlineStr">
        <is>
          <t xml:space="preserve">14, 15, 16, 17</t>
        </is>
      </c>
    </row>
    <row r="15">
      <c r="A15" s="0" t="inlineStr">
        <is>
          <t xml:space="preserve">Liderazgo y relaciones en el trabajo</t>
        </is>
      </c>
      <c r="B15" s="0" t="inlineStr">
        <is>
          <t xml:space="preserve">Categoría</t>
        </is>
      </c>
      <c r="C15" s="0">
        <v>10</v>
      </c>
      <c r="D15" s="0">
        <v>18</v>
      </c>
      <c r="E15" s="0">
        <v>28</v>
      </c>
      <c r="F15" s="0">
        <v>38</v>
      </c>
      <c r="G15" s="0" t="inlineStr">
        <is>
          <t xml:space="preserve">23, 24, 25, 28, 29, 30, 31, 32, 44, 45, 46, 33, 34, 35, 36, 37, 38, 39, 40</t>
        </is>
      </c>
    </row>
    <row r="16">
      <c r="A16" s="0" t="inlineStr">
        <is>
          <t xml:space="preserve">Condiciones en el ambiente de trabajo</t>
        </is>
      </c>
      <c r="B16" s="0" t="inlineStr">
        <is>
          <t xml:space="preserve">Dominio</t>
        </is>
      </c>
      <c r="C16" s="0">
        <v>3</v>
      </c>
      <c r="D16" s="0">
        <v>5</v>
      </c>
      <c r="E16" s="0">
        <v>7</v>
      </c>
      <c r="F16" s="0">
        <v>9</v>
      </c>
      <c r="G16" s="0" t="inlineStr">
        <is>
          <t xml:space="preserve">2, 1, 3</t>
        </is>
      </c>
    </row>
    <row r="17">
      <c r="A17" s="0" t="inlineStr">
        <is>
          <t xml:space="preserve">Carga de trabajo</t>
        </is>
      </c>
      <c r="B17" s="0" t="inlineStr">
        <is>
          <t xml:space="preserve">Dominio</t>
        </is>
      </c>
      <c r="C17" s="0">
        <v>12</v>
      </c>
      <c r="D17" s="0">
        <v>16</v>
      </c>
      <c r="E17" s="0">
        <v>20</v>
      </c>
      <c r="F17" s="0">
        <v>24</v>
      </c>
      <c r="G17" s="0" t="inlineStr">
        <is>
          <t xml:space="preserve">4, 9, 5, 6, 7, 8, 41, 42, 43, 10, 11, 12, 13</t>
        </is>
      </c>
    </row>
    <row r="18">
      <c r="A18" s="0" t="inlineStr">
        <is>
          <t xml:space="preserve">Falta de control sobre el trabajo</t>
        </is>
      </c>
      <c r="B18" s="0" t="inlineStr">
        <is>
          <t xml:space="preserve">Dominio</t>
        </is>
      </c>
      <c r="C18" s="0">
        <v>5</v>
      </c>
      <c r="D18" s="0">
        <v>8</v>
      </c>
      <c r="E18" s="0">
        <v>11</v>
      </c>
      <c r="F18" s="0">
        <v>14</v>
      </c>
      <c r="G18" s="0" t="inlineStr">
        <is>
          <t xml:space="preserve">20, 21, 22, 18, 19, 26, 27</t>
        </is>
      </c>
    </row>
    <row r="19">
      <c r="A19" s="0" t="inlineStr">
        <is>
          <t xml:space="preserve">Jornada de trabajo</t>
        </is>
      </c>
      <c r="B19" s="0" t="inlineStr">
        <is>
          <t xml:space="preserve">Dominio</t>
        </is>
      </c>
      <c r="C19" s="0">
        <v>1</v>
      </c>
      <c r="D19" s="0">
        <v>2</v>
      </c>
      <c r="E19" s="0">
        <v>4</v>
      </c>
      <c r="F19" s="0">
        <v>6</v>
      </c>
      <c r="G19" s="0" t="inlineStr">
        <is>
          <t xml:space="preserve">14, 15</t>
        </is>
      </c>
    </row>
    <row r="20">
      <c r="A20" s="0" t="inlineStr">
        <is>
          <t xml:space="preserve">Interferencia en la relación trabajo-familia</t>
        </is>
      </c>
      <c r="B20" s="0" t="inlineStr">
        <is>
          <t xml:space="preserve">Dominio</t>
        </is>
      </c>
      <c r="C20" s="0">
        <v>1</v>
      </c>
      <c r="D20" s="0">
        <v>2</v>
      </c>
      <c r="E20" s="0">
        <v>4</v>
      </c>
      <c r="F20" s="0">
        <v>6</v>
      </c>
      <c r="G20" s="0" t="inlineStr">
        <is>
          <t xml:space="preserve">16, 17</t>
        </is>
      </c>
    </row>
    <row r="21">
      <c r="A21" s="0" t="inlineStr">
        <is>
          <t xml:space="preserve">Liderazgo</t>
        </is>
      </c>
      <c r="B21" s="0" t="inlineStr">
        <is>
          <t xml:space="preserve">Dominio</t>
        </is>
      </c>
      <c r="C21" s="0">
        <v>3</v>
      </c>
      <c r="D21" s="0">
        <v>5</v>
      </c>
      <c r="E21" s="0">
        <v>8</v>
      </c>
      <c r="F21" s="0">
        <v>11</v>
      </c>
      <c r="G21" s="0" t="inlineStr">
        <is>
          <t xml:space="preserve">23, 24, 25, 28, 29</t>
        </is>
      </c>
    </row>
    <row r="22">
      <c r="A22" s="0" t="inlineStr">
        <is>
          <t xml:space="preserve">Relaciones en el trabajo</t>
        </is>
      </c>
      <c r="B22" s="0" t="inlineStr">
        <is>
          <t xml:space="preserve">Dominio</t>
        </is>
      </c>
      <c r="C22" s="0">
        <v>5</v>
      </c>
      <c r="D22" s="0">
        <v>8</v>
      </c>
      <c r="E22" s="0">
        <v>11</v>
      </c>
      <c r="F22" s="0">
        <v>14</v>
      </c>
      <c r="G22" s="0" t="inlineStr">
        <is>
          <t xml:space="preserve">30, 31, 32, 44, 45, 46</t>
        </is>
      </c>
    </row>
    <row r="23">
      <c r="A23" s="0" t="inlineStr">
        <is>
          <t xml:space="preserve">Violencia</t>
        </is>
      </c>
      <c r="B23" s="0" t="inlineStr">
        <is>
          <t xml:space="preserve">Dominio</t>
        </is>
      </c>
      <c r="C23" s="0">
        <v>7</v>
      </c>
      <c r="D23" s="0">
        <v>10</v>
      </c>
      <c r="E23" s="0">
        <v>13</v>
      </c>
      <c r="F23" s="0">
        <v>16</v>
      </c>
      <c r="G23" s="0" t="inlineStr">
        <is>
          <t xml:space="preserve">33, 34, 35, 36, 37, 38, 39, 40</t>
        </is>
      </c>
    </row>
    <row r="25">
      <c r="A25" s="5" t="inlineStr">
        <is>
          <t xml:space="preserve">Nulo si la calificación es menor que «Bajo desde»; cada nivel incluye su límite inferior (en el DOF, «≤»).</t>
        </is>
      </c>
    </row>
  </sheetData>
  <sheetProtection sheet="1" objects="1" scenarios="1" formatColumns="0" formatRows="0" autoFilter="0"/>
  <pageMargins left="0.5" right="0.5" top="0.6" bottom="0.6" header="0.3" footer="0.3"/>
  <pageSetup paperSize="1" orientation="landscape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Calificación Guía de Referencia II NOM-035</dc:title>
  <dc:creator>Calcu.mx</dc:creator>
  <dc:language>es-MX</dc:language>
  <dcterms:created xsi:type="dcterms:W3CDTF">2026-09-21T12:00:00Z</dcterms:created>
</cp:coreProperties>
</file>